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H:\Projekte\MitRad\C_Kommunikation\ÖA\Material\Faktenblätter\Finanzierung\"/>
    </mc:Choice>
  </mc:AlternateContent>
  <xr:revisionPtr revIDLastSave="0" documentId="13_ncr:1_{DC904724-D9DC-48B7-8AD8-BC97DD22F407}" xr6:coauthVersionLast="36" xr6:coauthVersionMax="36" xr10:uidLastSave="{00000000-0000-0000-0000-000000000000}"/>
  <bookViews>
    <workbookView xWindow="0" yWindow="0" windowWidth="23040" windowHeight="8484" activeTab="1" xr2:uid="{00000000-000D-0000-FFFF-FFFF00000000}"/>
  </bookViews>
  <sheets>
    <sheet name="Anleitung" sheetId="1" r:id="rId1"/>
    <sheet name="Fördermittelrecherche" sheetId="2" r:id="rId2"/>
    <sheet name="Antragscheck" sheetId="3" r:id="rId3"/>
    <sheet name="Kosten- und Finanzierungsplan" sheetId="4" r:id="rId4"/>
    <sheet name="Nach der Zusage" sheetId="5"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7" i="4" l="1"/>
  <c r="H48" i="4"/>
  <c r="H25" i="4"/>
  <c r="H16" i="4"/>
  <c r="I80" i="4" l="1"/>
  <c r="J80" i="4"/>
  <c r="J71" i="4"/>
  <c r="I71" i="4"/>
  <c r="H71" i="4"/>
  <c r="K70" i="4"/>
  <c r="K69" i="4"/>
  <c r="K68" i="4"/>
  <c r="H59" i="4"/>
  <c r="I59" i="4"/>
  <c r="J59" i="4"/>
  <c r="H60" i="4"/>
  <c r="I60" i="4"/>
  <c r="J60" i="4"/>
  <c r="H61" i="4"/>
  <c r="I61" i="4"/>
  <c r="J61" i="4"/>
  <c r="H62" i="4"/>
  <c r="I62" i="4"/>
  <c r="J62" i="4"/>
  <c r="I58" i="4"/>
  <c r="J58" i="4"/>
  <c r="H58" i="4"/>
  <c r="K62" i="4"/>
  <c r="H45" i="4"/>
  <c r="B11" i="4"/>
  <c r="K71" i="4" l="1"/>
  <c r="K59" i="4"/>
  <c r="H63" i="4"/>
  <c r="H74" i="4" s="1"/>
  <c r="K60" i="4"/>
  <c r="J63" i="4"/>
  <c r="J74" i="4" s="1"/>
  <c r="J76" i="4" s="1"/>
  <c r="K58" i="4"/>
  <c r="K61" i="4"/>
  <c r="I63" i="4"/>
  <c r="I74" i="4" s="1"/>
  <c r="I76" i="4" s="1"/>
  <c r="K30" i="4"/>
  <c r="K31" i="4"/>
  <c r="K32" i="4"/>
  <c r="K33" i="4"/>
  <c r="K34" i="4"/>
  <c r="K35" i="4"/>
  <c r="K36" i="4"/>
  <c r="K37" i="4"/>
  <c r="K38" i="4"/>
  <c r="K39" i="4"/>
  <c r="I40" i="4"/>
  <c r="J40" i="4"/>
  <c r="H40" i="4"/>
  <c r="K29" i="4"/>
  <c r="J16" i="4"/>
  <c r="J17" i="4"/>
  <c r="J18" i="4"/>
  <c r="J19" i="4"/>
  <c r="J20" i="4"/>
  <c r="I16" i="4"/>
  <c r="I17" i="4"/>
  <c r="I18" i="4"/>
  <c r="I19" i="4"/>
  <c r="I20" i="4"/>
  <c r="H17" i="4"/>
  <c r="H18" i="4"/>
  <c r="H19" i="4"/>
  <c r="H20" i="4"/>
  <c r="K63" i="4" l="1"/>
  <c r="K74" i="4" s="1"/>
  <c r="K18" i="4"/>
  <c r="K17" i="4"/>
  <c r="K40" i="4"/>
  <c r="K19" i="4"/>
  <c r="K20" i="4"/>
  <c r="I21" i="4"/>
  <c r="J21" i="4"/>
  <c r="H21" i="4"/>
  <c r="K16" i="4"/>
  <c r="F34" i="2"/>
  <c r="F7" i="2"/>
  <c r="F8" i="2"/>
  <c r="F9" i="2"/>
  <c r="F10" i="2"/>
  <c r="F11" i="2"/>
  <c r="F12" i="2"/>
  <c r="F13" i="2"/>
  <c r="F14" i="2"/>
  <c r="F15" i="2"/>
  <c r="F16" i="2"/>
  <c r="F17" i="2"/>
  <c r="F18" i="2"/>
  <c r="F19" i="2"/>
  <c r="F20" i="2"/>
  <c r="F21" i="2"/>
  <c r="F22" i="2"/>
  <c r="F23" i="2"/>
  <c r="F24" i="2"/>
  <c r="F25" i="2"/>
  <c r="F26" i="2"/>
  <c r="F27" i="2"/>
  <c r="F28" i="2"/>
  <c r="F29" i="2"/>
  <c r="F30" i="2"/>
  <c r="F31" i="2"/>
  <c r="F32" i="2"/>
  <c r="F33" i="2"/>
  <c r="F6" i="2"/>
  <c r="J25" i="4" l="1"/>
  <c r="J42" i="4" s="1"/>
  <c r="I25" i="4"/>
  <c r="I42" i="4" s="1"/>
  <c r="K21" i="4"/>
  <c r="H42" i="4"/>
  <c r="H76" i="4" s="1"/>
  <c r="H80" i="4" s="1"/>
  <c r="K80" i="4" s="1"/>
  <c r="J47" i="4" l="1"/>
  <c r="J48" i="4" s="1"/>
  <c r="J81" i="4" s="1"/>
  <c r="I47" i="4"/>
  <c r="K25" i="4"/>
  <c r="K42" i="4" s="1"/>
  <c r="K76" i="4" s="1"/>
  <c r="J49" i="4" l="1"/>
  <c r="H81" i="4"/>
  <c r="K47" i="4"/>
  <c r="I48" i="4"/>
  <c r="I81" i="4" s="1"/>
  <c r="K81" i="4" l="1"/>
  <c r="I49" i="4"/>
  <c r="K48" i="4"/>
  <c r="K49" i="4" s="1"/>
  <c r="H49" i="4"/>
</calcChain>
</file>

<file path=xl/sharedStrings.xml><?xml version="1.0" encoding="utf-8"?>
<sst xmlns="http://schemas.openxmlformats.org/spreadsheetml/2006/main" count="231" uniqueCount="182">
  <si>
    <t>Mit:Rad - Arbeitshilfe für die Fördermittelsuche und Beantragung</t>
  </si>
  <si>
    <t>Begleitmaterial zum VCD-Factsheet "Mit den richtigen Fördermitteln durchstarten"</t>
  </si>
  <si>
    <t>Diese Tabellenblätter enthält die Arbeitshilfe:</t>
  </si>
  <si>
    <t>Blatt</t>
  </si>
  <si>
    <t>Wozu?</t>
  </si>
  <si>
    <t>1. Fördermittelrecherche</t>
  </si>
  <si>
    <t>2. Antragscheck</t>
  </si>
  <si>
    <t>3. Kosten &amp; Finanzierungsplan</t>
  </si>
  <si>
    <t>4. Nach der Zusage</t>
  </si>
  <si>
    <t xml:space="preserve">Hier findet ihr eine ausfüllbare Checkliste, die ihr vor dem Einreichen eures Antrags abhaken könnt. </t>
  </si>
  <si>
    <t>Hier könnt ihr alle möglichen Fördertöpfe sammeln und untereinander vergleichen.</t>
  </si>
  <si>
    <t xml:space="preserve">Tragt hier eure geplanten Ausgaben ein. Förderquote und Eigenanteil rechnen sich automatisch. </t>
  </si>
  <si>
    <t>Großartig! Ihr habt eure Zusage bekommen, doch was müsst ihr jetzt machen? In diesem Tabellenblatt findet ihr eine erste Aufgabenliste, die nach einer Zusage folgt.</t>
  </si>
  <si>
    <t>Legende:</t>
  </si>
  <si>
    <t>Element</t>
  </si>
  <si>
    <t>Bedeutung</t>
  </si>
  <si>
    <t>Gelbe Zellen</t>
  </si>
  <si>
    <t>Hier könnt ihr eure Informationen selbst eintragen.</t>
  </si>
  <si>
    <t>Beispielzeilen, die euch zur Orientierung dienen. Sobald ihr den Aufbau verstanden habt, könnt ihr die Zeilen löschen oder überschreiben.</t>
  </si>
  <si>
    <t>Dropdown-Felder</t>
  </si>
  <si>
    <t>Ihr könnt eine Auswahl über den kleinen Pfeil in der Zeile treffen. Dies macht den Vergleich untereinander einfacher.</t>
  </si>
  <si>
    <t>Fördergeber / Programm</t>
  </si>
  <si>
    <t>Typ</t>
  </si>
  <si>
    <t>Max. Förderhöhe (€)</t>
  </si>
  <si>
    <t>Förderquote</t>
  </si>
  <si>
    <t>Eigenanteil</t>
  </si>
  <si>
    <t>Laufzeit</t>
  </si>
  <si>
    <t>Antragsform</t>
  </si>
  <si>
    <t>Rechtsform / Trägerschaft</t>
  </si>
  <si>
    <t>Frist</t>
  </si>
  <si>
    <t>Passt?</t>
  </si>
  <si>
    <t>Status</t>
  </si>
  <si>
    <t>Link</t>
  </si>
  <si>
    <t>Notizen</t>
  </si>
  <si>
    <t>Aktion Mensch – Projektförderung (Beispiel)</t>
  </si>
  <si>
    <t>Soziallotterie</t>
  </si>
  <si>
    <t>Inklusion, Kinder/Jugend, soziale Teilhabe</t>
  </si>
  <si>
    <t>bis 5 Jahre</t>
  </si>
  <si>
    <t>Vollantrag</t>
  </si>
  <si>
    <t>Gemeinnützigkeit</t>
  </si>
  <si>
    <t>Prüfen</t>
  </si>
  <si>
    <t>Konditionen selbst prüfen; ggf. Antragsannahmestopp.</t>
  </si>
  <si>
    <t>Lokale Bürgerstiftung (Beispiel)</t>
  </si>
  <si>
    <t>Stiftung</t>
  </si>
  <si>
    <t>regional; Soziales/Nachhaltigkeit</t>
  </si>
  <si>
    <t>1 Jahr</t>
  </si>
  <si>
    <t>formloser Antrag</t>
  </si>
  <si>
    <t>e. V. o. Träger</t>
  </si>
  <si>
    <t>Ja</t>
  </si>
  <si>
    <t>In Vorbereitung</t>
  </si>
  <si>
    <t>Persönlicher Kontakt lohnt sich.</t>
  </si>
  <si>
    <t>Hier könnt ihr mögliche Töpfe sammeln und sie untereinander im Vergleichen. Zudem behaltet ihr hier einen guten Überblick</t>
  </si>
  <si>
    <t>Zielgruppe / Sparte</t>
  </si>
  <si>
    <t>Bewilligt</t>
  </si>
  <si>
    <t xml:space="preserve">https://www.aktion-mensch.de </t>
  </si>
  <si>
    <t>Fördermittelrecherche - und vergleich</t>
  </si>
  <si>
    <t>Antragscheck vor dem Einreichen</t>
  </si>
  <si>
    <t>Basierend auf eurem herausgesuchten Fördertopf, könnt ihr Schritt für Schritt den Antrag vor Einreichung prüfen.</t>
  </si>
  <si>
    <t>Prüfpunkt</t>
  </si>
  <si>
    <t>Verantwortlich</t>
  </si>
  <si>
    <t>Grundvoraussetzung</t>
  </si>
  <si>
    <t>Sollte der Fördertopf eine Gliederung vorschlagen, könnt ihr hier die Tabelle auch verändern.</t>
  </si>
  <si>
    <t xml:space="preserve">Roter Faden (logisches Dreieck) </t>
  </si>
  <si>
    <t>Maßnahmen: Sie sind nachweislich geeignet, die Ziele zu erreichen.</t>
  </si>
  <si>
    <t>Ziele: Sie greifen den beschriebenen Bedarf direkt auf.</t>
  </si>
  <si>
    <t>Ausgangslage: Der Bedarf ist konkret und nachvollziehbar beschrieben.</t>
  </si>
  <si>
    <t>Die Kosten passen strikt zu den Maßnahmen</t>
  </si>
  <si>
    <t>…</t>
  </si>
  <si>
    <t>Kalkulation</t>
  </si>
  <si>
    <t>Die Liquidität bis zur Erstattung (Vorfinanzierung) ist geklärt.</t>
  </si>
  <si>
    <t>Nachweise</t>
  </si>
  <si>
    <t>Koordination, Material, Öffentlichkeitsarbeit, Transport und ggf. Lagerung sind geklärt.</t>
  </si>
  <si>
    <t>Kein vorzeitiger Maßnahmenbeginn. Das Projekt startet erst nach der Bewilligung.</t>
  </si>
  <si>
    <t>Die Frist ist bekannt und kann eingehalten werden.</t>
  </si>
  <si>
    <t>Der Eigenanteil ist gesichert (inkl. anrechenbarer Eigen- und Sachleistung).</t>
  </si>
  <si>
    <t>Antragsberechtigung und Gemeinnützigkeit passen zur Förderrichtlinie.</t>
  </si>
  <si>
    <t>Rechtsform bzw. Trägerschaft ist geklärt (e.V. gGmbH oder fiskalische:r Träger:in).</t>
  </si>
  <si>
    <t>Die verlangten Nachweise und Angebote liegen vor.</t>
  </si>
  <si>
    <t>Formales</t>
  </si>
  <si>
    <t>Schreibstil: aktiv, konkret, Wichtiges zuerst</t>
  </si>
  <si>
    <t>Vollständigkeit: alle geforderten Anlagen sind beigefügt</t>
  </si>
  <si>
    <t>Lektorat: inhaltlich und Rechtschreibung</t>
  </si>
  <si>
    <t>Finale Abnahme des Antrags</t>
  </si>
  <si>
    <t>Bis wann?</t>
  </si>
  <si>
    <t>Kosten- und Finanzierungsplan</t>
  </si>
  <si>
    <t>Beispielwerte – bitte überschreiben. Gelbe Zellen ausfüllen. Ein Jahr genügt für einjährige Projekte; Jahr 2/3 leer lassen. Summen und Quoten rechnen automatisch.</t>
  </si>
  <si>
    <t>Projektsteckbrief</t>
  </si>
  <si>
    <t>Projekttitel</t>
  </si>
  <si>
    <t>Zielgruppe &amp; Schwerpunkt</t>
  </si>
  <si>
    <t>Fördermittelgeber &amp; Richtlinie</t>
  </si>
  <si>
    <t>Angestrebter Eigenanteil</t>
  </si>
  <si>
    <t>z.B Fahrrad-Werkstatt im Quartier</t>
  </si>
  <si>
    <t>01/2027 - 12.2028</t>
  </si>
  <si>
    <t>z.B Familien mit wenig Geld</t>
  </si>
  <si>
    <t>z.B lokale Stiftung</t>
  </si>
  <si>
    <t>Funktion</t>
  </si>
  <si>
    <t>AG-Brutto €/Std.</t>
  </si>
  <si>
    <t>Jobticket €/Monat</t>
  </si>
  <si>
    <t>Wochen-std.</t>
  </si>
  <si>
    <t>Monate J1</t>
  </si>
  <si>
    <t>Monate J2</t>
  </si>
  <si>
    <t>Monate J3</t>
  </si>
  <si>
    <t>Gesamt</t>
  </si>
  <si>
    <t>Projektleitung</t>
  </si>
  <si>
    <t>Projektkoordination</t>
  </si>
  <si>
    <t>Hilfskraft</t>
  </si>
  <si>
    <t>Summe Personalkosten</t>
  </si>
  <si>
    <t>Jährliche Gehaltsanpassung (%, wirkt kumuliert auf Jahr 2 und 3)</t>
  </si>
  <si>
    <t>Gemeinkostenpauschale</t>
  </si>
  <si>
    <t>Gemeinkosten (€)</t>
  </si>
  <si>
    <t>Position</t>
  </si>
  <si>
    <t>Jahr 1</t>
  </si>
  <si>
    <t>Jahr 2</t>
  </si>
  <si>
    <t>Jahr 3</t>
  </si>
  <si>
    <t>Notizen/Informationen</t>
  </si>
  <si>
    <t>Honorare für Referent*innen</t>
  </si>
  <si>
    <t>Produkte für Öffentlichkeitsarbeit (Grafiker*in, Druck)</t>
  </si>
  <si>
    <t>Werbung in Social-Media, externen Newslettern, Magazinen</t>
  </si>
  <si>
    <t>Reisekosten (Fahrt, Übernachtung, Verpflegung)</t>
  </si>
  <si>
    <t>Miete &amp; Raum (falls nicht in Pauschale)</t>
  </si>
  <si>
    <t>Transport &amp; Lagerung</t>
  </si>
  <si>
    <t>Sonstiges</t>
  </si>
  <si>
    <t>Gesamtkosten (Personal + Gemeinkosten + Sachkosten)</t>
  </si>
  <si>
    <t>Förderquote des Gebers (%)</t>
  </si>
  <si>
    <t>Beantragte Fördersumme</t>
  </si>
  <si>
    <t>Eigenanteil (€)</t>
  </si>
  <si>
    <t>davon bar nötig</t>
  </si>
  <si>
    <t>Hinweis: Nur ausfüllen, wenn ihr zeigen müsst, wie sich der Eigenanteil zusammensetzt. Unbare Leistungen zählen nur, wenn der Förderer sie anerkennt, und müssen auch oben bei den Kosten stehen.</t>
  </si>
  <si>
    <t>davon über ehrenamtliche Arbeit / Sachspenden (unbare Leistung)</t>
  </si>
  <si>
    <t>Ehrenamtliche Arbeit</t>
  </si>
  <si>
    <t>Tätigkeit</t>
  </si>
  <si>
    <t>Fahrradkurs leiten</t>
  </si>
  <si>
    <t>Werkstatt betreuen</t>
  </si>
  <si>
    <t>Infostandarbeit</t>
  </si>
  <si>
    <t>Person</t>
  </si>
  <si>
    <t>€/Stunde</t>
  </si>
  <si>
    <t>Std. J1</t>
  </si>
  <si>
    <t>Std. J2</t>
  </si>
  <si>
    <t>Std. J3</t>
  </si>
  <si>
    <t>Summe Ehrenamt</t>
  </si>
  <si>
    <t>Hinweis: Wert = Stunden × Stundensatz. Häufig ist ein Pauschalsatz vorgegeben (oft 15 €/Std.) – tragt den Satz eures Gebers ein. Nachweis über unterschriebene Stundenzettel.</t>
  </si>
  <si>
    <t>Optional: Einspeisung von Ehrenamt und Sachspenden</t>
  </si>
  <si>
    <t>Sachspenden</t>
  </si>
  <si>
    <t>Was (Sachspende)</t>
  </si>
  <si>
    <t>Beleg?</t>
  </si>
  <si>
    <t>Wert J1</t>
  </si>
  <si>
    <t>Wert J2</t>
  </si>
  <si>
    <t>Wert J3</t>
  </si>
  <si>
    <t>Gebrauchte Räder (Marktwert)</t>
  </si>
  <si>
    <t>Werkzeug- und Teilespende</t>
  </si>
  <si>
    <t>Nein</t>
  </si>
  <si>
    <t>Summe Sachspenden</t>
  </si>
  <si>
    <t>Wert = marktüblicher Preis. Nachweis über Spendenbescheinigung, Rechnung mit Vermerk „gespendet / 0 €“ oder ein Vergleichsangebot.</t>
  </si>
  <si>
    <t>Summe unbare Eigenleistung (Ehrenamt + Sachspenden)</t>
  </si>
  <si>
    <t>Höchstgrenze (Anteil der Gesamtkosten, oft 10 %)</t>
  </si>
  <si>
    <t>davon anrechenbar (gedeckelt)</t>
  </si>
  <si>
    <t>Aufschlüsselung des Eigenanteils</t>
  </si>
  <si>
    <t>Nach der Zusage – Umsetzung und Abrechnung</t>
  </si>
  <si>
    <t>Damit aus der Bewilligung kein Stress wird.</t>
  </si>
  <si>
    <t>Aufgabe</t>
  </si>
  <si>
    <t>Frist / Datum</t>
  </si>
  <si>
    <t>Notiz</t>
  </si>
  <si>
    <t>Zuwendungsbescheid geprüft (Auflagen und Nebenbestimmungen).</t>
  </si>
  <si>
    <t>Offen</t>
  </si>
  <si>
    <t>Bewilligungszeitraum notiert – Maßnahme erst ab Startdatum umsetzen.</t>
  </si>
  <si>
    <t>Belegführung eingerichtet (Rechnungen und Zahlungsnachweise geordnet).</t>
  </si>
  <si>
    <t>Nachweisformat und weitere offene Fragen mit Förderer abgestimmt (anonyme Strichliste, Kurzbericht, Foto mit Einwilligung).</t>
  </si>
  <si>
    <t>Mittel gemäß Bescheid abrufen bzw. Abschlagszahlung beantragen</t>
  </si>
  <si>
    <t>Zwischenfinanzierung bereitstellen (Rücklage einplanen oder Kreditlinie aktivieren)</t>
  </si>
  <si>
    <t>Termin(e) für Zwischenbericht(e) &amp; Abschlussbericht eingeplant.</t>
  </si>
  <si>
    <t>Mittelverwendungen eingeplant und laufend dokumentiert.</t>
  </si>
  <si>
    <t>Verwendungsnachweis(e) fristgerecht eingereicht.</t>
  </si>
  <si>
    <t>Kursive Zeilen</t>
  </si>
  <si>
    <t>Gesamt+F57A57:K57</t>
  </si>
  <si>
    <t>1. Personalkosten (wenn Personal abgerechnet werden kann)</t>
  </si>
  <si>
    <t>2. Gemeinkosten / Overhead (% der Personalkosten je Jahr) - klären, ob ein Overhead möglich ist!</t>
  </si>
  <si>
    <t>3. Sachkosten</t>
  </si>
  <si>
    <t>4. Förderung und Eigenanteil (rechnet sich automatisch)</t>
  </si>
  <si>
    <t>5. Ehrenamtliche Arbeit und Sachspenden berechnen (wenn vorhanden)</t>
  </si>
  <si>
    <r>
      <t xml:space="preserve">Allgemeiner Hinweis: </t>
    </r>
    <r>
      <rPr>
        <sz val="11"/>
        <rFont val="Calibri"/>
        <family val="2"/>
        <scheme val="minor"/>
      </rPr>
      <t>Dieses Arbeitshilfe soll euch unterstützen, wir gewähren damit aber keine Garantie auf Vollständigkeit. Daher nutzt diese Arbeitshilfe gerne und passt sie entsprechend euren Bedarfen an. Achtet auch darauf, dass sich Förderkonditionen (Summen, Quoten, Fristen) ändern können, weshalb ihr das Dokument regelmäßig entsprechend eurer Projektanträge aktualisieren und prüfen müsst.</t>
    </r>
  </si>
  <si>
    <r>
      <t xml:space="preserve">Diese Arbeitshilfe soll euch dabei unterstützen, die richtigen Fördermittel passend zu eurem Projekt zu finden und Schritt für Schritt zu organisieren. Angefanden von der Recherche, Aufstellung des Finanzplan bis hin zur Abrechnung nach der Zusage. Alle Blätter sind frei ausfüllbar und können jederzeit von euch angepasst werden. Wir wünschen euch gutes Gelingen! 
</t>
    </r>
    <r>
      <rPr>
        <b/>
        <sz val="11"/>
        <color theme="1"/>
        <rFont val="Roboto"/>
      </rPr>
      <t>Euer Mit:Rad-Team vom VCD</t>
    </r>
  </si>
  <si>
    <t>Eine Verwaltungskostenpauschale bzw. eine Gemeinkostenpauschale wurde erfragt bzw. eingeplant.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</si>
</sst>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43" formatCode="_-* #,##0.00\ _€_-;\-* #,##0.00\ _€_-;_-* &quot;-&quot;??\ _€_-;_-@_-"/>
    <numFmt numFmtId="164" formatCode="#,##0&quot; €&quot;"/>
    <numFmt numFmtId="165" formatCode="0\ %"/>
    <numFmt numFmtId="166" formatCode="_-* #,##0\ _€_-;\-* #,##0\ _€_-;_-* &quot;-&quot;??\ _€_-;_-@_-"/>
    <numFmt numFmtId="167" formatCode="dd\.mm\.yyyy"/>
  </numFmts>
  <fonts count="34" x14ac:knownFonts="1">
    <font>
      <sz val="11"/>
      <color theme="1"/>
      <name val="Calibri"/>
      <family val="2"/>
      <scheme val="minor"/>
    </font>
    <font>
      <b/>
      <sz val="11"/>
      <color theme="1"/>
      <name val="Calibri"/>
      <family val="2"/>
      <scheme val="minor"/>
    </font>
    <font>
      <sz val="11"/>
      <color theme="1"/>
      <name val="Roboto"/>
    </font>
    <font>
      <b/>
      <sz val="11"/>
      <color theme="1"/>
      <name val="Roboto"/>
    </font>
    <font>
      <i/>
      <sz val="11"/>
      <color theme="1"/>
      <name val="Roboto"/>
    </font>
    <font>
      <b/>
      <sz val="12"/>
      <color theme="1"/>
      <name val="Calibri"/>
      <family val="2"/>
      <scheme val="minor"/>
    </font>
    <font>
      <b/>
      <sz val="14"/>
      <color theme="0"/>
      <name val="Roboto Black"/>
    </font>
    <font>
      <b/>
      <sz val="11"/>
      <color rgb="FF000000"/>
      <name val="Roboto"/>
    </font>
    <font>
      <b/>
      <sz val="11"/>
      <color theme="0"/>
      <name val="Roboto"/>
    </font>
    <font>
      <sz val="14"/>
      <color theme="0"/>
      <name val="Roboto Black"/>
    </font>
    <font>
      <u/>
      <sz val="11"/>
      <color theme="10"/>
      <name val="Calibri"/>
      <family val="2"/>
      <scheme val="minor"/>
    </font>
    <font>
      <sz val="11"/>
      <color theme="1"/>
      <name val="Calibri"/>
      <family val="2"/>
      <scheme val="minor"/>
    </font>
    <font>
      <sz val="12"/>
      <color theme="1"/>
      <name val="Roboto"/>
    </font>
    <font>
      <b/>
      <sz val="12"/>
      <color theme="0"/>
      <name val="Roboto"/>
    </font>
    <font>
      <sz val="11"/>
      <color theme="0"/>
      <name val="Roboto"/>
    </font>
    <font>
      <sz val="11"/>
      <name val="Roboto"/>
    </font>
    <font>
      <b/>
      <sz val="11"/>
      <name val="Roboto"/>
    </font>
    <font>
      <b/>
      <sz val="12"/>
      <color theme="1"/>
      <name val="Roboto"/>
    </font>
    <font>
      <b/>
      <u val="singleAccounting"/>
      <sz val="11"/>
      <color theme="1"/>
      <name val="Roboto"/>
    </font>
    <font>
      <b/>
      <sz val="12"/>
      <name val="Roboto"/>
    </font>
    <font>
      <sz val="11"/>
      <color theme="0" tint="-0.34998626667073579"/>
      <name val="Roboto"/>
    </font>
    <font>
      <sz val="11"/>
      <color rgb="FF000000"/>
      <name val="Roboto"/>
    </font>
    <font>
      <sz val="12"/>
      <name val="Roboto"/>
    </font>
    <font>
      <b/>
      <sz val="10"/>
      <color rgb="FFFFFFFF"/>
      <name val="Roboto"/>
    </font>
    <font>
      <b/>
      <sz val="14"/>
      <color rgb="FFFFFFFF"/>
      <name val="Roboto Black"/>
    </font>
    <font>
      <b/>
      <sz val="12"/>
      <color theme="9" tint="-0.499984740745262"/>
      <name val="Roboto"/>
    </font>
    <font>
      <b/>
      <i/>
      <sz val="11"/>
      <name val="Roboto"/>
    </font>
    <font>
      <b/>
      <sz val="11"/>
      <name val="Calibri"/>
      <family val="2"/>
      <scheme val="minor"/>
    </font>
    <font>
      <sz val="11"/>
      <name val="Calibri"/>
      <family val="2"/>
      <scheme val="minor"/>
    </font>
    <font>
      <i/>
      <sz val="10"/>
      <name val="Roboto"/>
    </font>
    <font>
      <i/>
      <sz val="10"/>
      <name val="Arial"/>
      <family val="2"/>
    </font>
    <font>
      <i/>
      <sz val="11"/>
      <name val="Roboto"/>
    </font>
    <font>
      <u/>
      <sz val="11"/>
      <name val="Calibri"/>
      <family val="2"/>
      <scheme val="minor"/>
    </font>
    <font>
      <b/>
      <i/>
      <sz val="12"/>
      <name val="Roboto"/>
    </font>
  </fonts>
  <fills count="13">
    <fill>
      <patternFill patternType="none"/>
    </fill>
    <fill>
      <patternFill patternType="gray125"/>
    </fill>
    <fill>
      <patternFill patternType="solid">
        <fgColor rgb="FFFFF2CC"/>
        <bgColor rgb="FFFFEB9C"/>
      </patternFill>
    </fill>
    <fill>
      <patternFill patternType="solid">
        <fgColor theme="7"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rgb="FFFFF2CC"/>
        <bgColor rgb="FFFFFFFF"/>
      </patternFill>
    </fill>
    <fill>
      <patternFill patternType="solid">
        <fgColor theme="9" tint="-0.249977111117893"/>
        <bgColor indexed="64"/>
      </patternFill>
    </fill>
    <fill>
      <patternFill patternType="solid">
        <fgColor theme="9" tint="-0.499984740745262"/>
        <bgColor indexed="64"/>
      </patternFill>
    </fill>
    <fill>
      <patternFill patternType="solid">
        <fgColor theme="9" tint="-0.249977111117893"/>
        <bgColor theme="9"/>
      </patternFill>
    </fill>
    <fill>
      <patternFill patternType="solid">
        <fgColor theme="9" tint="-0.499984740745262"/>
        <bgColor rgb="FF008080"/>
      </patternFill>
    </fill>
    <fill>
      <patternFill patternType="solid">
        <fgColor theme="9" tint="-0.249977111117893"/>
        <bgColor rgb="FF008080"/>
      </patternFill>
    </fill>
  </fills>
  <borders count="53">
    <border>
      <left/>
      <right/>
      <top/>
      <bottom/>
      <diagonal/>
    </border>
    <border>
      <left style="thin">
        <color rgb="FFBFBFBF"/>
      </left>
      <right style="thin">
        <color rgb="FFBFBFBF"/>
      </right>
      <top style="thin">
        <color rgb="FFBFBFBF"/>
      </top>
      <bottom style="thin">
        <color rgb="FFBFBFBF"/>
      </bottom>
      <diagonal/>
    </border>
    <border>
      <left style="thin">
        <color theme="9"/>
      </left>
      <right style="thin">
        <color theme="9"/>
      </right>
      <top style="thin">
        <color theme="9"/>
      </top>
      <bottom style="thin">
        <color theme="9"/>
      </bottom>
      <diagonal/>
    </border>
    <border>
      <left/>
      <right style="thin">
        <color theme="9" tint="0.39997558519241921"/>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style="thin">
        <color theme="9" tint="0.39997558519241921"/>
      </left>
      <right style="thin">
        <color theme="9" tint="0.39997558519241921"/>
      </right>
      <top style="thin">
        <color theme="9" tint="0.39997558519241921"/>
      </top>
      <bottom style="thin">
        <color theme="9" tint="0.39997558519241921"/>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39997558519241921"/>
      </left>
      <right style="thin">
        <color theme="9" tint="0.39997558519241921"/>
      </right>
      <top style="thin">
        <color theme="9" tint="0.39997558519241921"/>
      </top>
      <bottom/>
      <diagonal/>
    </border>
    <border>
      <left style="thin">
        <color theme="9" tint="-0.249977111117893"/>
      </left>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right/>
      <top style="thin">
        <color theme="9" tint="0.39997558519241921"/>
      </top>
      <bottom/>
      <diagonal/>
    </border>
    <border>
      <left/>
      <right style="thin">
        <color rgb="FFBFBFBF"/>
      </right>
      <top style="thin">
        <color theme="9" tint="0.39997558519241921"/>
      </top>
      <bottom style="thin">
        <color theme="9" tint="0.39997558519241921"/>
      </bottom>
      <diagonal/>
    </border>
    <border>
      <left/>
      <right/>
      <top/>
      <bottom style="thin">
        <color theme="9" tint="0.39997558519241921"/>
      </bottom>
      <diagonal/>
    </border>
    <border>
      <left style="medium">
        <color indexed="64"/>
      </left>
      <right style="thin">
        <color rgb="FFBFBFBF"/>
      </right>
      <top style="thin">
        <color rgb="FFBFBFBF"/>
      </top>
      <bottom style="thin">
        <color rgb="FFBFBFBF"/>
      </bottom>
      <diagonal/>
    </border>
    <border>
      <left/>
      <right style="medium">
        <color indexed="64"/>
      </right>
      <top style="thin">
        <color theme="9" tint="-0.249977111117893"/>
      </top>
      <bottom style="thin">
        <color theme="9" tint="-0.249977111117893"/>
      </bottom>
      <diagonal/>
    </border>
    <border>
      <left/>
      <right/>
      <top style="thin">
        <color theme="9" tint="0.39997558519241921"/>
      </top>
      <bottom style="medium">
        <color indexed="64"/>
      </bottom>
      <diagonal/>
    </border>
    <border>
      <left/>
      <right style="medium">
        <color indexed="64"/>
      </right>
      <top style="thin">
        <color theme="9" tint="0.39997558519241921"/>
      </top>
      <bottom style="medium">
        <color indexed="64"/>
      </bottom>
      <diagonal/>
    </border>
    <border>
      <left style="medium">
        <color indexed="64"/>
      </left>
      <right/>
      <top style="thin">
        <color theme="9" tint="0.39997558519241921"/>
      </top>
      <bottom style="thin">
        <color theme="9" tint="0.39997558519241921"/>
      </bottom>
      <diagonal/>
    </border>
    <border>
      <left/>
      <right style="medium">
        <color indexed="64"/>
      </right>
      <top style="thin">
        <color theme="9" tint="0.39997558519241921"/>
      </top>
      <bottom style="thin">
        <color theme="9" tint="0.39997558519241921"/>
      </bottom>
      <diagonal/>
    </border>
    <border>
      <left style="thin">
        <color theme="9" tint="0.39997558519241921"/>
      </left>
      <right style="medium">
        <color indexed="64"/>
      </right>
      <top style="thin">
        <color theme="9" tint="0.39997558519241921"/>
      </top>
      <bottom style="thin">
        <color theme="9" tint="0.39997558519241921"/>
      </bottom>
      <diagonal/>
    </border>
    <border>
      <left style="medium">
        <color indexed="64"/>
      </left>
      <right/>
      <top style="thin">
        <color theme="9" tint="0.3999755851924192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theme="9" tint="0.39997558519241921"/>
      </right>
      <top style="thin">
        <color theme="9" tint="0.39997558519241921"/>
      </top>
      <bottom style="thin">
        <color theme="9" tint="0.39997558519241921"/>
      </bottom>
      <diagonal/>
    </border>
    <border>
      <left style="thin">
        <color rgb="FFBFBFBF"/>
      </left>
      <right style="medium">
        <color indexed="64"/>
      </right>
      <top style="thin">
        <color rgb="FFBFBFBF"/>
      </top>
      <bottom style="thin">
        <color rgb="FFBFBFBF"/>
      </bottom>
      <diagonal/>
    </border>
    <border>
      <left style="medium">
        <color indexed="64"/>
      </left>
      <right/>
      <top style="thin">
        <color theme="9" tint="0.39997558519241921"/>
      </top>
      <bottom/>
      <diagonal/>
    </border>
    <border>
      <left/>
      <right style="medium">
        <color indexed="64"/>
      </right>
      <top style="thin">
        <color theme="9" tint="0.39997558519241921"/>
      </top>
      <bottom/>
      <diagonal/>
    </border>
    <border>
      <left style="medium">
        <color indexed="64"/>
      </left>
      <right/>
      <top/>
      <bottom style="thin">
        <color theme="9" tint="0.39997558519241921"/>
      </bottom>
      <diagonal/>
    </border>
    <border>
      <left/>
      <right style="medium">
        <color indexed="64"/>
      </right>
      <top/>
      <bottom style="thin">
        <color theme="9" tint="0.39997558519241921"/>
      </bottom>
      <diagonal/>
    </border>
    <border>
      <left style="medium">
        <color indexed="64"/>
      </left>
      <right style="thin">
        <color theme="9" tint="-0.249977111117893"/>
      </right>
      <top style="thin">
        <color theme="9" tint="-0.249977111117893"/>
      </top>
      <bottom style="thin">
        <color theme="9" tint="-0.249977111117893"/>
      </bottom>
      <diagonal/>
    </border>
    <border>
      <left style="thin">
        <color theme="9" tint="-0.249977111117893"/>
      </left>
      <right style="medium">
        <color indexed="64"/>
      </right>
      <top style="thin">
        <color theme="9" tint="-0.249977111117893"/>
      </top>
      <bottom style="thin">
        <color theme="9" tint="-0.249977111117893"/>
      </bottom>
      <diagonal/>
    </border>
    <border>
      <left style="thin">
        <color theme="9" tint="0.39997558519241921"/>
      </left>
      <right style="medium">
        <color indexed="64"/>
      </right>
      <top style="thin">
        <color theme="9" tint="0.39997558519241921"/>
      </top>
      <bottom/>
      <diagonal/>
    </border>
    <border>
      <left style="thin">
        <color theme="9" tint="0.39997558519241921"/>
      </left>
      <right style="medium">
        <color indexed="64"/>
      </right>
      <top/>
      <bottom style="thin">
        <color theme="9" tint="0.39997558519241921"/>
      </bottom>
      <diagonal/>
    </border>
    <border>
      <left style="medium">
        <color indexed="64"/>
      </left>
      <right style="thin">
        <color theme="9" tint="0.39997558519241921"/>
      </right>
      <top/>
      <bottom style="thin">
        <color theme="9" tint="0.39997558519241921"/>
      </bottom>
      <diagonal/>
    </border>
    <border>
      <left style="thin">
        <color theme="9" tint="0.39997558519241921"/>
      </left>
      <right style="thin">
        <color theme="9" tint="0.39997558519241921"/>
      </right>
      <top/>
      <bottom style="thin">
        <color theme="9" tint="0.3999755851924192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theme="9"/>
      </right>
      <top style="thin">
        <color theme="9"/>
      </top>
      <bottom style="thin">
        <color theme="9"/>
      </bottom>
      <diagonal/>
    </border>
    <border>
      <left style="thin">
        <color theme="9"/>
      </left>
      <right style="medium">
        <color indexed="64"/>
      </right>
      <top style="thin">
        <color theme="9"/>
      </top>
      <bottom style="thin">
        <color theme="9"/>
      </bottom>
      <diagonal/>
    </border>
    <border>
      <left style="medium">
        <color indexed="64"/>
      </left>
      <right style="thin">
        <color theme="9"/>
      </right>
      <top style="thin">
        <color theme="9"/>
      </top>
      <bottom style="medium">
        <color indexed="64"/>
      </bottom>
      <diagonal/>
    </border>
    <border>
      <left style="thin">
        <color theme="9"/>
      </left>
      <right style="thin">
        <color theme="9"/>
      </right>
      <top style="thin">
        <color theme="9"/>
      </top>
      <bottom style="medium">
        <color indexed="64"/>
      </bottom>
      <diagonal/>
    </border>
    <border>
      <left style="thin">
        <color theme="9"/>
      </left>
      <right style="medium">
        <color indexed="64"/>
      </right>
      <top style="thin">
        <color theme="9"/>
      </top>
      <bottom style="medium">
        <color indexed="64"/>
      </bottom>
      <diagonal/>
    </border>
    <border>
      <left style="medium">
        <color indexed="64"/>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style="medium">
        <color indexed="64"/>
      </right>
      <top style="thin">
        <color rgb="FFBFBFBF"/>
      </top>
      <bottom/>
      <diagonal/>
    </border>
    <border>
      <left style="medium">
        <color indexed="64"/>
      </left>
      <right style="thin">
        <color rgb="FFBFBFBF"/>
      </right>
      <top/>
      <bottom style="medium">
        <color indexed="64"/>
      </bottom>
      <diagonal/>
    </border>
    <border>
      <left style="thin">
        <color rgb="FFBFBFBF"/>
      </left>
      <right style="thin">
        <color rgb="FFBFBFBF"/>
      </right>
      <top/>
      <bottom style="medium">
        <color indexed="64"/>
      </bottom>
      <diagonal/>
    </border>
    <border>
      <left style="thin">
        <color rgb="FFBFBFBF"/>
      </left>
      <right style="medium">
        <color indexed="64"/>
      </right>
      <top/>
      <bottom style="medium">
        <color indexed="64"/>
      </bottom>
      <diagonal/>
    </border>
    <border>
      <left/>
      <right/>
      <top/>
      <bottom style="thin">
        <color rgb="FFBFBFBF"/>
      </bottom>
      <diagonal/>
    </border>
  </borders>
  <cellStyleXfs count="5">
    <xf numFmtId="0" fontId="0" fillId="0" borderId="0"/>
    <xf numFmtId="0" fontId="10" fillId="0" borderId="0" applyNumberForma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cellStyleXfs>
  <cellXfs count="272">
    <xf numFmtId="0" fontId="0" fillId="0" borderId="0" xfId="0"/>
    <xf numFmtId="0" fontId="2" fillId="0" borderId="0" xfId="0" applyFont="1"/>
    <xf numFmtId="0" fontId="2" fillId="0" borderId="0" xfId="0" applyFont="1" applyBorder="1"/>
    <xf numFmtId="44" fontId="15" fillId="6" borderId="5" xfId="2" applyFont="1" applyFill="1" applyBorder="1"/>
    <xf numFmtId="44" fontId="16" fillId="6" borderId="5" xfId="2" applyFont="1" applyFill="1" applyBorder="1"/>
    <xf numFmtId="0" fontId="2" fillId="0" borderId="0" xfId="0" applyFont="1" applyFill="1"/>
    <xf numFmtId="44" fontId="2" fillId="6" borderId="19" xfId="0" applyNumberFormat="1" applyFont="1" applyFill="1" applyBorder="1"/>
    <xf numFmtId="0" fontId="2" fillId="0" borderId="24" xfId="0" applyFont="1" applyBorder="1"/>
    <xf numFmtId="0" fontId="2" fillId="0" borderId="25" xfId="0" applyFont="1" applyBorder="1"/>
    <xf numFmtId="0" fontId="3" fillId="0" borderId="24" xfId="0" applyFont="1" applyBorder="1"/>
    <xf numFmtId="44" fontId="3" fillId="6" borderId="19" xfId="0" applyNumberFormat="1" applyFont="1" applyFill="1" applyBorder="1"/>
    <xf numFmtId="0" fontId="3" fillId="0" borderId="32" xfId="0" applyFont="1" applyBorder="1"/>
    <xf numFmtId="44" fontId="18" fillId="4" borderId="0" xfId="0" applyNumberFormat="1" applyFont="1" applyFill="1" applyBorder="1"/>
    <xf numFmtId="44" fontId="18" fillId="4" borderId="25" xfId="0" applyNumberFormat="1" applyFont="1" applyFill="1" applyBorder="1"/>
    <xf numFmtId="0" fontId="20" fillId="5" borderId="0" xfId="0" applyFont="1" applyFill="1"/>
    <xf numFmtId="0" fontId="2" fillId="5" borderId="0" xfId="0" applyFont="1" applyFill="1"/>
    <xf numFmtId="0" fontId="2" fillId="5" borderId="24" xfId="0" applyFont="1" applyFill="1" applyBorder="1"/>
    <xf numFmtId="0" fontId="2" fillId="5" borderId="0" xfId="0" applyFont="1" applyFill="1" applyBorder="1"/>
    <xf numFmtId="0" fontId="2" fillId="5" borderId="25" xfId="0" applyFont="1" applyFill="1" applyBorder="1"/>
    <xf numFmtId="0" fontId="19" fillId="5" borderId="28" xfId="0" applyFont="1" applyFill="1" applyBorder="1" applyAlignment="1">
      <alignment horizontal="left"/>
    </xf>
    <xf numFmtId="0" fontId="19" fillId="5" borderId="10" xfId="0" applyFont="1" applyFill="1" applyBorder="1" applyAlignment="1">
      <alignment horizontal="left"/>
    </xf>
    <xf numFmtId="0" fontId="19" fillId="5" borderId="29" xfId="0" applyFont="1" applyFill="1" applyBorder="1" applyAlignment="1">
      <alignment horizontal="left"/>
    </xf>
    <xf numFmtId="0" fontId="19" fillId="5" borderId="30" xfId="0" applyFont="1" applyFill="1" applyBorder="1" applyAlignment="1">
      <alignment horizontal="left"/>
    </xf>
    <xf numFmtId="0" fontId="19" fillId="5" borderId="12" xfId="0" applyFont="1" applyFill="1" applyBorder="1" applyAlignment="1">
      <alignment horizontal="left"/>
    </xf>
    <xf numFmtId="0" fontId="19" fillId="5" borderId="31" xfId="0" applyFont="1" applyFill="1" applyBorder="1" applyAlignment="1">
      <alignment horizontal="left"/>
    </xf>
    <xf numFmtId="44" fontId="15" fillId="0" borderId="0" xfId="2" applyFont="1" applyFill="1" applyBorder="1"/>
    <xf numFmtId="44" fontId="15" fillId="6" borderId="0" xfId="2" applyFont="1" applyFill="1" applyBorder="1"/>
    <xf numFmtId="44" fontId="2" fillId="6" borderId="25" xfId="0" applyNumberFormat="1" applyFont="1" applyFill="1" applyBorder="1"/>
    <xf numFmtId="44" fontId="3" fillId="4" borderId="39" xfId="0" applyNumberFormat="1" applyFont="1" applyFill="1" applyBorder="1"/>
    <xf numFmtId="44" fontId="3" fillId="4" borderId="40" xfId="0" applyNumberFormat="1" applyFont="1" applyFill="1" applyBorder="1"/>
    <xf numFmtId="44" fontId="22" fillId="6" borderId="0" xfId="0" applyNumberFormat="1" applyFont="1" applyFill="1" applyBorder="1" applyAlignment="1">
      <alignment horizontal="left"/>
    </xf>
    <xf numFmtId="44" fontId="22" fillId="6" borderId="25" xfId="0" applyNumberFormat="1" applyFont="1" applyFill="1" applyBorder="1" applyAlignment="1">
      <alignment horizontal="left"/>
    </xf>
    <xf numFmtId="0" fontId="2" fillId="0" borderId="25" xfId="0" applyFont="1" applyBorder="1" applyAlignment="1">
      <alignment wrapText="1"/>
    </xf>
    <xf numFmtId="0" fontId="7" fillId="2" borderId="13" xfId="0" applyFont="1" applyFill="1" applyBorder="1" applyAlignment="1">
      <alignment vertical="top"/>
    </xf>
    <xf numFmtId="0" fontId="1" fillId="0" borderId="24" xfId="0" applyFont="1" applyBorder="1"/>
    <xf numFmtId="0" fontId="2" fillId="0" borderId="25" xfId="0" applyFont="1" applyFill="1" applyBorder="1" applyAlignment="1">
      <alignment wrapText="1"/>
    </xf>
    <xf numFmtId="0" fontId="0" fillId="5" borderId="24" xfId="0" applyFill="1" applyBorder="1"/>
    <xf numFmtId="0" fontId="0" fillId="5" borderId="25" xfId="0" applyFill="1" applyBorder="1"/>
    <xf numFmtId="0" fontId="0" fillId="5" borderId="0" xfId="0" applyFill="1"/>
    <xf numFmtId="0" fontId="19" fillId="5" borderId="0" xfId="0" applyFont="1" applyFill="1" applyBorder="1" applyAlignment="1">
      <alignment horizontal="left"/>
    </xf>
    <xf numFmtId="0" fontId="21" fillId="6" borderId="26" xfId="0" applyFont="1" applyFill="1" applyBorder="1" applyAlignment="1">
      <alignment vertical="top" wrapText="1"/>
    </xf>
    <xf numFmtId="0" fontId="21" fillId="0" borderId="26" xfId="0" applyFont="1" applyBorder="1" applyAlignment="1">
      <alignment vertical="top" wrapText="1"/>
    </xf>
    <xf numFmtId="0" fontId="21" fillId="0" borderId="49" xfId="0" applyFont="1" applyBorder="1" applyAlignment="1">
      <alignment vertical="top" wrapText="1"/>
    </xf>
    <xf numFmtId="0" fontId="0" fillId="5" borderId="0" xfId="0" applyFill="1" applyBorder="1"/>
    <xf numFmtId="0" fontId="2" fillId="8" borderId="24" xfId="0" applyFont="1" applyFill="1" applyBorder="1"/>
    <xf numFmtId="0" fontId="2" fillId="8" borderId="25" xfId="0" applyFont="1" applyFill="1" applyBorder="1"/>
    <xf numFmtId="0" fontId="5" fillId="9" borderId="24" xfId="0" applyFont="1" applyFill="1" applyBorder="1" applyAlignment="1">
      <alignment horizontal="center" vertical="center"/>
    </xf>
    <xf numFmtId="0" fontId="5" fillId="9" borderId="25" xfId="0" applyFont="1" applyFill="1" applyBorder="1" applyAlignment="1">
      <alignment horizontal="center" vertical="center"/>
    </xf>
    <xf numFmtId="0" fontId="2" fillId="9" borderId="24" xfId="0" applyFont="1" applyFill="1" applyBorder="1"/>
    <xf numFmtId="0" fontId="2" fillId="9" borderId="25" xfId="0" applyFont="1" applyFill="1" applyBorder="1"/>
    <xf numFmtId="0" fontId="26" fillId="0" borderId="13" xfId="0" applyFont="1" applyBorder="1" applyAlignment="1">
      <alignment vertical="top"/>
    </xf>
    <xf numFmtId="0" fontId="8" fillId="9" borderId="24" xfId="0" applyFont="1" applyFill="1" applyBorder="1" applyAlignment="1">
      <alignment horizontal="center" vertical="center" wrapText="1"/>
    </xf>
    <xf numFmtId="0" fontId="8" fillId="9" borderId="0" xfId="0" applyFont="1" applyFill="1" applyBorder="1" applyAlignment="1">
      <alignment horizontal="center" vertical="center"/>
    </xf>
    <xf numFmtId="0" fontId="8" fillId="9" borderId="0" xfId="0" applyFont="1" applyFill="1" applyBorder="1" applyAlignment="1">
      <alignment vertical="center"/>
    </xf>
    <xf numFmtId="0" fontId="8" fillId="9" borderId="25" xfId="0" applyFont="1" applyFill="1" applyBorder="1" applyAlignment="1">
      <alignment vertical="center"/>
    </xf>
    <xf numFmtId="0" fontId="29" fillId="0" borderId="42" xfId="0" applyFont="1" applyBorder="1" applyAlignment="1">
      <alignment vertical="top" wrapText="1"/>
    </xf>
    <xf numFmtId="0" fontId="30" fillId="0" borderId="42" xfId="0" applyFont="1" applyBorder="1" applyAlignment="1">
      <alignment vertical="top" wrapText="1"/>
    </xf>
    <xf numFmtId="0" fontId="29" fillId="0" borderId="2" xfId="0" applyFont="1" applyBorder="1" applyAlignment="1">
      <alignment vertical="top" wrapText="1"/>
    </xf>
    <xf numFmtId="0" fontId="30" fillId="0" borderId="2" xfId="0" applyFont="1" applyBorder="1" applyAlignment="1">
      <alignment vertical="top" wrapText="1"/>
    </xf>
    <xf numFmtId="0" fontId="29" fillId="0" borderId="41" xfId="0" applyFont="1" applyBorder="1" applyAlignment="1">
      <alignment vertical="top" wrapText="1"/>
    </xf>
    <xf numFmtId="164" fontId="29" fillId="0" borderId="2" xfId="0" applyNumberFormat="1" applyFont="1" applyBorder="1" applyAlignment="1">
      <alignment vertical="top" wrapText="1"/>
    </xf>
    <xf numFmtId="165" fontId="29" fillId="0" borderId="2" xfId="0" applyNumberFormat="1" applyFont="1" applyBorder="1" applyAlignment="1">
      <alignment vertical="top" wrapText="1"/>
    </xf>
    <xf numFmtId="0" fontId="30" fillId="0" borderId="41" xfId="0" applyFont="1" applyBorder="1" applyAlignment="1">
      <alignment vertical="top" wrapText="1"/>
    </xf>
    <xf numFmtId="164" fontId="30" fillId="0" borderId="2" xfId="0" applyNumberFormat="1" applyFont="1" applyBorder="1" applyAlignment="1">
      <alignment vertical="top" wrapText="1"/>
    </xf>
    <xf numFmtId="165" fontId="30" fillId="0" borderId="2" xfId="0" applyNumberFormat="1" applyFont="1" applyBorder="1" applyAlignment="1">
      <alignment vertical="top" wrapText="1"/>
    </xf>
    <xf numFmtId="0" fontId="12" fillId="9" borderId="24" xfId="0" applyFont="1" applyFill="1" applyBorder="1"/>
    <xf numFmtId="0" fontId="12" fillId="9" borderId="0" xfId="0" applyFont="1" applyFill="1" applyBorder="1"/>
    <xf numFmtId="0" fontId="12" fillId="9" borderId="25" xfId="0" applyFont="1" applyFill="1" applyBorder="1"/>
    <xf numFmtId="0" fontId="8" fillId="8" borderId="24" xfId="0" applyFont="1" applyFill="1" applyBorder="1" applyAlignment="1">
      <alignment vertical="center"/>
    </xf>
    <xf numFmtId="0" fontId="14" fillId="8" borderId="0" xfId="0" applyFont="1" applyFill="1" applyBorder="1"/>
    <xf numFmtId="14" fontId="14" fillId="8" borderId="0" xfId="0" applyNumberFormat="1" applyFont="1" applyFill="1" applyBorder="1"/>
    <xf numFmtId="0" fontId="14" fillId="8" borderId="25" xfId="0" applyFont="1" applyFill="1" applyBorder="1"/>
    <xf numFmtId="0" fontId="13" fillId="8" borderId="24" xfId="0" applyFont="1" applyFill="1" applyBorder="1" applyAlignment="1">
      <alignment vertical="center" wrapText="1"/>
    </xf>
    <xf numFmtId="0" fontId="14" fillId="8" borderId="0" xfId="0" applyFont="1" applyFill="1" applyBorder="1" applyAlignment="1">
      <alignment vertical="center"/>
    </xf>
    <xf numFmtId="0" fontId="2" fillId="8" borderId="0" xfId="0" applyFont="1" applyFill="1" applyBorder="1"/>
    <xf numFmtId="0" fontId="13" fillId="8" borderId="24" xfId="0" applyFont="1" applyFill="1" applyBorder="1" applyAlignment="1">
      <alignment wrapText="1"/>
    </xf>
    <xf numFmtId="0" fontId="13" fillId="8" borderId="0" xfId="0" applyFont="1" applyFill="1" applyBorder="1"/>
    <xf numFmtId="0" fontId="13" fillId="8" borderId="25" xfId="0" applyFont="1" applyFill="1" applyBorder="1"/>
    <xf numFmtId="14" fontId="13" fillId="8" borderId="0" xfId="0" applyNumberFormat="1" applyFont="1" applyFill="1" applyBorder="1"/>
    <xf numFmtId="0" fontId="2" fillId="8" borderId="0" xfId="0" applyFont="1" applyFill="1" applyBorder="1" applyAlignment="1">
      <alignment wrapText="1"/>
    </xf>
    <xf numFmtId="0" fontId="8" fillId="8" borderId="0" xfId="0" applyFont="1" applyFill="1" applyBorder="1"/>
    <xf numFmtId="0" fontId="8" fillId="8" borderId="4" xfId="0" applyFont="1" applyFill="1" applyBorder="1"/>
    <xf numFmtId="0" fontId="26" fillId="3" borderId="24" xfId="0" applyFont="1" applyFill="1" applyBorder="1"/>
    <xf numFmtId="0" fontId="31" fillId="3" borderId="5" xfId="0" applyFont="1" applyFill="1" applyBorder="1" applyAlignment="1">
      <alignment horizontal="center" vertical="center"/>
    </xf>
    <xf numFmtId="44" fontId="31" fillId="3" borderId="5" xfId="2" applyFont="1" applyFill="1" applyBorder="1" applyAlignment="1">
      <alignment horizontal="center" vertical="center"/>
    </xf>
    <xf numFmtId="166" fontId="31" fillId="3" borderId="5" xfId="3" applyNumberFormat="1" applyFont="1" applyFill="1" applyBorder="1" applyAlignment="1">
      <alignment horizontal="center" vertical="center"/>
    </xf>
    <xf numFmtId="0" fontId="8" fillId="10" borderId="17" xfId="0" applyFont="1" applyFill="1" applyBorder="1"/>
    <xf numFmtId="0" fontId="8" fillId="10" borderId="4" xfId="0" applyFont="1" applyFill="1" applyBorder="1" applyAlignment="1">
      <alignment wrapText="1"/>
    </xf>
    <xf numFmtId="0" fontId="8" fillId="10" borderId="4" xfId="0" applyFont="1" applyFill="1" applyBorder="1"/>
    <xf numFmtId="0" fontId="8" fillId="10" borderId="18" xfId="0" applyFont="1" applyFill="1" applyBorder="1"/>
    <xf numFmtId="0" fontId="15" fillId="7" borderId="1" xfId="0" applyFont="1" applyFill="1" applyBorder="1" applyAlignment="1">
      <alignment horizontal="center" vertical="center" wrapText="1"/>
    </xf>
    <xf numFmtId="164" fontId="15" fillId="7" borderId="1" xfId="0" applyNumberFormat="1" applyFont="1" applyFill="1" applyBorder="1"/>
    <xf numFmtId="164" fontId="16" fillId="0" borderId="27" xfId="0" applyNumberFormat="1" applyFont="1" applyBorder="1"/>
    <xf numFmtId="44" fontId="15" fillId="0" borderId="5" xfId="2" applyFont="1" applyBorder="1"/>
    <xf numFmtId="44" fontId="15" fillId="6" borderId="19" xfId="2" applyFont="1" applyFill="1" applyBorder="1"/>
    <xf numFmtId="0" fontId="8" fillId="8" borderId="5" xfId="0" applyFont="1" applyFill="1" applyBorder="1"/>
    <xf numFmtId="0" fontId="8" fillId="8" borderId="19" xfId="0" applyFont="1" applyFill="1" applyBorder="1"/>
    <xf numFmtId="44" fontId="31" fillId="3" borderId="5" xfId="2" applyFont="1" applyFill="1" applyBorder="1"/>
    <xf numFmtId="44" fontId="15" fillId="6" borderId="19" xfId="0" applyNumberFormat="1" applyFont="1" applyFill="1" applyBorder="1"/>
    <xf numFmtId="0" fontId="8" fillId="8" borderId="25" xfId="0" applyFont="1" applyFill="1" applyBorder="1"/>
    <xf numFmtId="0" fontId="14" fillId="5" borderId="0" xfId="0" applyFont="1" applyFill="1"/>
    <xf numFmtId="0" fontId="14" fillId="8" borderId="24" xfId="0" applyFont="1" applyFill="1" applyBorder="1"/>
    <xf numFmtId="0" fontId="14" fillId="8" borderId="0" xfId="0" applyFont="1" applyFill="1" applyBorder="1" applyAlignment="1">
      <alignment wrapText="1"/>
    </xf>
    <xf numFmtId="0" fontId="32" fillId="0" borderId="2" xfId="1" applyFont="1" applyBorder="1" applyAlignment="1">
      <alignment vertical="top" wrapText="1"/>
    </xf>
    <xf numFmtId="0" fontId="28" fillId="3" borderId="41" xfId="0" applyFont="1" applyFill="1" applyBorder="1"/>
    <xf numFmtId="0" fontId="29" fillId="3" borderId="2" xfId="0" applyFont="1" applyFill="1" applyBorder="1" applyAlignment="1">
      <alignment vertical="top" wrapText="1"/>
    </xf>
    <xf numFmtId="0" fontId="28" fillId="3" borderId="2" xfId="0" applyFont="1" applyFill="1" applyBorder="1"/>
    <xf numFmtId="0" fontId="30" fillId="3" borderId="2" xfId="0" applyFont="1" applyFill="1" applyBorder="1" applyAlignment="1">
      <alignment vertical="top" wrapText="1"/>
    </xf>
    <xf numFmtId="0" fontId="28" fillId="3" borderId="42" xfId="0" applyFont="1" applyFill="1" applyBorder="1"/>
    <xf numFmtId="0" fontId="28" fillId="3" borderId="43" xfId="0" applyFont="1" applyFill="1" applyBorder="1"/>
    <xf numFmtId="0" fontId="29" fillId="3" borderId="44" xfId="0" applyFont="1" applyFill="1" applyBorder="1" applyAlignment="1">
      <alignment vertical="top" wrapText="1"/>
    </xf>
    <xf numFmtId="0" fontId="28" fillId="3" borderId="44" xfId="0" applyFont="1" applyFill="1" applyBorder="1"/>
    <xf numFmtId="165" fontId="29" fillId="0" borderId="44" xfId="0" applyNumberFormat="1" applyFont="1" applyBorder="1" applyAlignment="1">
      <alignment vertical="top" wrapText="1"/>
    </xf>
    <xf numFmtId="0" fontId="30" fillId="3" borderId="44" xfId="0" applyFont="1" applyFill="1" applyBorder="1" applyAlignment="1">
      <alignment vertical="top" wrapText="1"/>
    </xf>
    <xf numFmtId="0" fontId="28" fillId="3" borderId="45" xfId="0" applyFont="1" applyFill="1" applyBorder="1"/>
    <xf numFmtId="0" fontId="16" fillId="0" borderId="24" xfId="0" applyFont="1" applyBorder="1"/>
    <xf numFmtId="0" fontId="16" fillId="0" borderId="0" xfId="0" applyFont="1" applyBorder="1"/>
    <xf numFmtId="44" fontId="16" fillId="4" borderId="0" xfId="2" applyFont="1" applyFill="1" applyBorder="1"/>
    <xf numFmtId="44" fontId="16" fillId="4" borderId="25" xfId="2" applyFont="1" applyFill="1" applyBorder="1"/>
    <xf numFmtId="44" fontId="16" fillId="4" borderId="4" xfId="2" applyNumberFormat="1" applyFont="1" applyFill="1" applyBorder="1"/>
    <xf numFmtId="44" fontId="16" fillId="4" borderId="18" xfId="2" applyNumberFormat="1" applyFont="1" applyFill="1" applyBorder="1"/>
    <xf numFmtId="0" fontId="15" fillId="0" borderId="24" xfId="0" applyFont="1" applyBorder="1" applyAlignment="1">
      <alignment horizontal="left" wrapText="1"/>
    </xf>
    <xf numFmtId="0" fontId="15" fillId="0" borderId="0" xfId="0" applyFont="1" applyBorder="1" applyAlignment="1">
      <alignment horizontal="center"/>
    </xf>
    <xf numFmtId="14" fontId="15" fillId="0" borderId="0" xfId="0" applyNumberFormat="1" applyFont="1" applyBorder="1" applyAlignment="1">
      <alignment horizontal="center"/>
    </xf>
    <xf numFmtId="0" fontId="15" fillId="0" borderId="25" xfId="0" applyFont="1" applyBorder="1" applyAlignment="1">
      <alignment horizontal="center"/>
    </xf>
    <xf numFmtId="0" fontId="15" fillId="0" borderId="24" xfId="0" applyFont="1" applyBorder="1" applyAlignment="1">
      <alignment wrapText="1"/>
    </xf>
    <xf numFmtId="0" fontId="15" fillId="0" borderId="0" xfId="0" applyFont="1" applyBorder="1"/>
    <xf numFmtId="14" fontId="15" fillId="0" borderId="0" xfId="0" applyNumberFormat="1" applyFont="1" applyBorder="1"/>
    <xf numFmtId="0" fontId="15" fillId="0" borderId="25" xfId="0" applyFont="1" applyBorder="1"/>
    <xf numFmtId="0" fontId="28" fillId="5" borderId="0" xfId="0" applyFont="1" applyFill="1"/>
    <xf numFmtId="0" fontId="15" fillId="0" borderId="38" xfId="0" applyFont="1" applyBorder="1" applyAlignment="1">
      <alignment wrapText="1"/>
    </xf>
    <xf numFmtId="0" fontId="15" fillId="0" borderId="39" xfId="0" applyFont="1" applyBorder="1" applyAlignment="1">
      <alignment horizontal="center"/>
    </xf>
    <xf numFmtId="0" fontId="15" fillId="0" borderId="39" xfId="0" applyFont="1" applyBorder="1"/>
    <xf numFmtId="14" fontId="15" fillId="0" borderId="39" xfId="0" applyNumberFormat="1" applyFont="1" applyBorder="1"/>
    <xf numFmtId="0" fontId="15" fillId="0" borderId="40" xfId="0" applyFont="1" applyBorder="1"/>
    <xf numFmtId="44" fontId="16" fillId="4" borderId="7" xfId="0" applyNumberFormat="1" applyFont="1" applyFill="1" applyBorder="1"/>
    <xf numFmtId="44" fontId="16" fillId="4" borderId="34" xfId="0" applyNumberFormat="1" applyFont="1" applyFill="1" applyBorder="1"/>
    <xf numFmtId="0" fontId="15" fillId="5" borderId="24" xfId="0" applyFont="1" applyFill="1" applyBorder="1"/>
    <xf numFmtId="0" fontId="15" fillId="5" borderId="0" xfId="0" applyFont="1" applyFill="1" applyBorder="1"/>
    <xf numFmtId="0" fontId="15" fillId="5" borderId="25" xfId="0" applyFont="1" applyFill="1" applyBorder="1"/>
    <xf numFmtId="44" fontId="16" fillId="4" borderId="5" xfId="0" applyNumberFormat="1" applyFont="1" applyFill="1" applyBorder="1"/>
    <xf numFmtId="44" fontId="16" fillId="4" borderId="19" xfId="0" applyNumberFormat="1" applyFont="1" applyFill="1" applyBorder="1"/>
    <xf numFmtId="0" fontId="19" fillId="5" borderId="25" xfId="0" applyFont="1" applyFill="1" applyBorder="1" applyAlignment="1">
      <alignment horizontal="left"/>
    </xf>
    <xf numFmtId="44" fontId="16" fillId="4" borderId="0" xfId="2" applyNumberFormat="1" applyFont="1" applyFill="1" applyBorder="1"/>
    <xf numFmtId="44" fontId="16" fillId="4" borderId="25" xfId="2" applyNumberFormat="1" applyFont="1" applyFill="1" applyBorder="1"/>
    <xf numFmtId="0" fontId="23" fillId="12" borderId="46" xfId="0" applyFont="1" applyFill="1" applyBorder="1" applyAlignment="1">
      <alignment horizontal="center" vertical="center" wrapText="1"/>
    </xf>
    <xf numFmtId="0" fontId="23" fillId="12" borderId="47" xfId="0" applyFont="1" applyFill="1" applyBorder="1" applyAlignment="1">
      <alignment horizontal="center" vertical="center" wrapText="1"/>
    </xf>
    <xf numFmtId="0" fontId="23" fillId="12" borderId="48" xfId="0" applyFont="1" applyFill="1" applyBorder="1" applyAlignment="1">
      <alignment horizontal="center" vertical="center" wrapText="1"/>
    </xf>
    <xf numFmtId="167" fontId="15" fillId="2" borderId="5" xfId="0" applyNumberFormat="1" applyFont="1" applyFill="1" applyBorder="1"/>
    <xf numFmtId="0" fontId="15" fillId="2" borderId="5" xfId="0" applyFont="1" applyFill="1" applyBorder="1" applyAlignment="1">
      <alignment horizontal="center" vertical="center" wrapText="1"/>
    </xf>
    <xf numFmtId="0" fontId="15" fillId="2" borderId="5" xfId="0" applyFont="1" applyFill="1" applyBorder="1"/>
    <xf numFmtId="0" fontId="15" fillId="2" borderId="19" xfId="0" applyFont="1" applyFill="1" applyBorder="1" applyAlignment="1">
      <alignment vertical="top" wrapText="1"/>
    </xf>
    <xf numFmtId="167" fontId="15" fillId="2" borderId="50" xfId="0" applyNumberFormat="1" applyFont="1" applyFill="1" applyBorder="1"/>
    <xf numFmtId="0" fontId="15" fillId="2" borderId="50" xfId="0" applyFont="1" applyFill="1" applyBorder="1" applyAlignment="1">
      <alignment horizontal="center" vertical="center" wrapText="1"/>
    </xf>
    <xf numFmtId="0" fontId="15" fillId="2" borderId="50" xfId="0" applyFont="1" applyFill="1" applyBorder="1"/>
    <xf numFmtId="0" fontId="15" fillId="2" borderId="51" xfId="0" applyFont="1" applyFill="1" applyBorder="1" applyAlignment="1">
      <alignment vertical="top" wrapText="1"/>
    </xf>
    <xf numFmtId="0" fontId="27" fillId="0" borderId="38" xfId="0" applyFont="1" applyBorder="1" applyAlignment="1">
      <alignment horizontal="left" vertical="center" wrapText="1"/>
    </xf>
    <xf numFmtId="0" fontId="27" fillId="0" borderId="40" xfId="0" applyFont="1" applyBorder="1" applyAlignment="1">
      <alignment horizontal="left" vertical="center" wrapText="1"/>
    </xf>
    <xf numFmtId="0" fontId="6" fillId="9" borderId="0" xfId="0" applyFont="1" applyFill="1" applyAlignment="1">
      <alignment horizontal="center" vertical="center"/>
    </xf>
    <xf numFmtId="0" fontId="2" fillId="0" borderId="21"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4" fillId="0" borderId="0" xfId="0" applyFont="1" applyAlignment="1">
      <alignment horizontal="center" vertical="center"/>
    </xf>
    <xf numFmtId="0" fontId="25" fillId="0" borderId="24" xfId="0" applyFont="1" applyBorder="1" applyAlignment="1">
      <alignment horizontal="left" vertical="center"/>
    </xf>
    <xf numFmtId="0" fontId="25" fillId="0" borderId="25" xfId="0" applyFont="1" applyBorder="1" applyAlignment="1">
      <alignment horizontal="left" vertical="center"/>
    </xf>
    <xf numFmtId="0" fontId="9" fillId="9" borderId="0" xfId="0" applyFont="1" applyFill="1" applyAlignment="1">
      <alignment horizontal="center" vertical="center" wrapText="1"/>
    </xf>
    <xf numFmtId="0" fontId="9" fillId="9" borderId="0" xfId="0" applyFont="1" applyFill="1" applyAlignment="1">
      <alignment horizontal="center" vertical="center"/>
    </xf>
    <xf numFmtId="0" fontId="4" fillId="0" borderId="21" xfId="0" applyFont="1" applyBorder="1" applyAlignment="1">
      <alignment horizontal="center"/>
    </xf>
    <xf numFmtId="0" fontId="4" fillId="0" borderId="22" xfId="0" applyFont="1" applyBorder="1" applyAlignment="1">
      <alignment horizontal="center"/>
    </xf>
    <xf numFmtId="0" fontId="4" fillId="0" borderId="23" xfId="0" applyFont="1" applyBorder="1" applyAlignment="1">
      <alignment horizontal="center"/>
    </xf>
    <xf numFmtId="0" fontId="3" fillId="0" borderId="20" xfId="0" applyFont="1" applyBorder="1" applyAlignment="1">
      <alignment horizontal="left" wrapText="1"/>
    </xf>
    <xf numFmtId="0" fontId="2" fillId="0" borderId="15" xfId="0" applyFont="1" applyBorder="1" applyAlignment="1">
      <alignment horizontal="left" wrapText="1"/>
    </xf>
    <xf numFmtId="0" fontId="2" fillId="0" borderId="16" xfId="0" applyFont="1" applyBorder="1" applyAlignment="1">
      <alignment horizontal="left" wrapText="1"/>
    </xf>
    <xf numFmtId="0" fontId="16" fillId="0" borderId="28" xfId="0" applyFont="1" applyFill="1" applyBorder="1" applyAlignment="1">
      <alignment horizontal="left" wrapText="1"/>
    </xf>
    <xf numFmtId="0" fontId="16" fillId="0" borderId="10" xfId="0" applyFont="1" applyFill="1" applyBorder="1" applyAlignment="1">
      <alignment horizontal="left" wrapText="1"/>
    </xf>
    <xf numFmtId="0" fontId="16" fillId="0" borderId="29" xfId="0" applyFont="1" applyFill="1" applyBorder="1" applyAlignment="1">
      <alignment horizontal="left" wrapText="1"/>
    </xf>
    <xf numFmtId="0" fontId="9" fillId="9" borderId="21" xfId="0" applyFont="1" applyFill="1" applyBorder="1" applyAlignment="1">
      <alignment horizontal="center" vertical="center"/>
    </xf>
    <xf numFmtId="0" fontId="9" fillId="9" borderId="22" xfId="0" applyFont="1" applyFill="1" applyBorder="1" applyAlignment="1">
      <alignment horizontal="center" vertical="center"/>
    </xf>
    <xf numFmtId="0" fontId="9" fillId="9" borderId="23" xfId="0" applyFont="1" applyFill="1" applyBorder="1" applyAlignment="1">
      <alignment horizontal="center" vertical="center"/>
    </xf>
    <xf numFmtId="0" fontId="9" fillId="9" borderId="24" xfId="0" applyFont="1" applyFill="1" applyBorder="1" applyAlignment="1">
      <alignment horizontal="center" vertical="center"/>
    </xf>
    <xf numFmtId="0" fontId="9" fillId="9" borderId="0" xfId="0" applyFont="1" applyFill="1" applyBorder="1" applyAlignment="1">
      <alignment horizontal="center" vertical="center"/>
    </xf>
    <xf numFmtId="0" fontId="9" fillId="9" borderId="25" xfId="0" applyFont="1" applyFill="1" applyBorder="1" applyAlignment="1">
      <alignment horizontal="center" vertical="center"/>
    </xf>
    <xf numFmtId="0" fontId="19" fillId="0" borderId="30" xfId="0" applyFont="1" applyFill="1" applyBorder="1" applyAlignment="1">
      <alignment horizontal="left"/>
    </xf>
    <xf numFmtId="0" fontId="19" fillId="0" borderId="12" xfId="0" applyFont="1" applyFill="1" applyBorder="1" applyAlignment="1">
      <alignment horizontal="left"/>
    </xf>
    <xf numFmtId="0" fontId="19" fillId="0" borderId="31" xfId="0" applyFont="1" applyFill="1" applyBorder="1" applyAlignment="1">
      <alignment horizontal="left"/>
    </xf>
    <xf numFmtId="0" fontId="26" fillId="3" borderId="17" xfId="0" applyFont="1" applyFill="1" applyBorder="1" applyAlignment="1">
      <alignment horizontal="left"/>
    </xf>
    <xf numFmtId="0" fontId="26" fillId="3" borderId="4" xfId="0" applyFont="1" applyFill="1" applyBorder="1" applyAlignment="1">
      <alignment horizontal="left"/>
    </xf>
    <xf numFmtId="0" fontId="26" fillId="3" borderId="11" xfId="0" applyFont="1" applyFill="1" applyBorder="1" applyAlignment="1">
      <alignment horizontal="left"/>
    </xf>
    <xf numFmtId="0" fontId="16" fillId="0" borderId="13" xfId="0" applyFont="1" applyBorder="1"/>
    <xf numFmtId="0" fontId="16" fillId="0" borderId="1" xfId="0" applyFont="1" applyBorder="1"/>
    <xf numFmtId="0" fontId="16" fillId="0" borderId="17" xfId="0" applyFont="1" applyFill="1" applyBorder="1" applyAlignment="1">
      <alignment horizontal="left"/>
    </xf>
    <xf numFmtId="0" fontId="16" fillId="0" borderId="4" xfId="0" applyFont="1" applyFill="1" applyBorder="1" applyAlignment="1">
      <alignment horizontal="left"/>
    </xf>
    <xf numFmtId="0" fontId="16" fillId="0" borderId="18" xfId="0" applyFont="1" applyFill="1" applyBorder="1" applyAlignment="1">
      <alignment horizontal="left"/>
    </xf>
    <xf numFmtId="0" fontId="16" fillId="0" borderId="24" xfId="0" applyFont="1" applyBorder="1"/>
    <xf numFmtId="0" fontId="16" fillId="0" borderId="0" xfId="0" applyFont="1" applyBorder="1"/>
    <xf numFmtId="9" fontId="31" fillId="3" borderId="0" xfId="4" applyFont="1" applyFill="1" applyBorder="1" applyAlignment="1">
      <alignment horizontal="right"/>
    </xf>
    <xf numFmtId="9" fontId="31" fillId="3" borderId="25" xfId="4" applyFont="1" applyFill="1" applyBorder="1" applyAlignment="1">
      <alignment horizontal="right"/>
    </xf>
    <xf numFmtId="0" fontId="13" fillId="8" borderId="26" xfId="0" applyFont="1" applyFill="1" applyBorder="1" applyAlignment="1">
      <alignment horizontal="left"/>
    </xf>
    <xf numFmtId="0" fontId="13" fillId="8" borderId="5" xfId="0" applyFont="1" applyFill="1" applyBorder="1" applyAlignment="1">
      <alignment horizontal="left"/>
    </xf>
    <xf numFmtId="0" fontId="13" fillId="8" borderId="19" xfId="0" applyFont="1" applyFill="1" applyBorder="1" applyAlignment="1">
      <alignment horizontal="left"/>
    </xf>
    <xf numFmtId="0" fontId="13" fillId="9" borderId="36" xfId="0" applyFont="1" applyFill="1" applyBorder="1" applyAlignment="1">
      <alignment horizontal="left"/>
    </xf>
    <xf numFmtId="0" fontId="13" fillId="9" borderId="37" xfId="0" applyFont="1" applyFill="1" applyBorder="1" applyAlignment="1">
      <alignment horizontal="left"/>
    </xf>
    <xf numFmtId="0" fontId="13" fillId="9" borderId="35" xfId="0" applyFont="1" applyFill="1" applyBorder="1" applyAlignment="1">
      <alignment horizontal="left"/>
    </xf>
    <xf numFmtId="0" fontId="2" fillId="0" borderId="17" xfId="0" applyFont="1" applyFill="1" applyBorder="1" applyAlignment="1"/>
    <xf numFmtId="0" fontId="2" fillId="0" borderId="4" xfId="0" applyFont="1" applyFill="1" applyBorder="1" applyAlignment="1"/>
    <xf numFmtId="0" fontId="2" fillId="0" borderId="3" xfId="0" applyFont="1" applyFill="1" applyBorder="1" applyAlignment="1"/>
    <xf numFmtId="0" fontId="3" fillId="6" borderId="17" xfId="0" applyFont="1" applyFill="1" applyBorder="1" applyAlignment="1"/>
    <xf numFmtId="0" fontId="3" fillId="6" borderId="4" xfId="0" applyFont="1" applyFill="1" applyBorder="1" applyAlignment="1"/>
    <xf numFmtId="0" fontId="3" fillId="6" borderId="3" xfId="0" applyFont="1" applyFill="1" applyBorder="1" applyAlignment="1"/>
    <xf numFmtId="0" fontId="8" fillId="10" borderId="17" xfId="0" applyFont="1" applyFill="1" applyBorder="1" applyAlignment="1">
      <alignment horizontal="center"/>
    </xf>
    <xf numFmtId="0" fontId="8" fillId="10" borderId="4" xfId="0" applyFont="1" applyFill="1" applyBorder="1" applyAlignment="1">
      <alignment horizontal="center"/>
    </xf>
    <xf numFmtId="0" fontId="8" fillId="10" borderId="3" xfId="0" applyFont="1" applyFill="1" applyBorder="1" applyAlignment="1">
      <alignment horizontal="center"/>
    </xf>
    <xf numFmtId="0" fontId="19" fillId="0" borderId="17" xfId="0" applyFont="1" applyFill="1" applyBorder="1" applyAlignment="1">
      <alignment horizontal="left"/>
    </xf>
    <xf numFmtId="0" fontId="19" fillId="0" borderId="4" xfId="0" applyFont="1" applyFill="1" applyBorder="1" applyAlignment="1">
      <alignment horizontal="left"/>
    </xf>
    <xf numFmtId="0" fontId="19" fillId="0" borderId="18" xfId="0" applyFont="1" applyFill="1" applyBorder="1" applyAlignment="1">
      <alignment horizontal="left"/>
    </xf>
    <xf numFmtId="9" fontId="31" fillId="5" borderId="6" xfId="0" applyNumberFormat="1" applyFont="1" applyFill="1" applyBorder="1" applyAlignment="1"/>
    <xf numFmtId="0" fontId="31" fillId="5" borderId="6" xfId="0" applyFont="1" applyFill="1" applyBorder="1" applyAlignment="1"/>
    <xf numFmtId="0" fontId="31" fillId="5" borderId="33" xfId="0" applyFont="1" applyFill="1" applyBorder="1" applyAlignment="1"/>
    <xf numFmtId="0" fontId="15" fillId="0" borderId="26" xfId="0" applyFont="1" applyFill="1" applyBorder="1" applyAlignment="1">
      <alignment horizontal="left" vertical="center"/>
    </xf>
    <xf numFmtId="0" fontId="15" fillId="0" borderId="5" xfId="0" applyFont="1" applyFill="1" applyBorder="1" applyAlignment="1">
      <alignment horizontal="left" vertical="center"/>
    </xf>
    <xf numFmtId="0" fontId="15" fillId="0" borderId="26" xfId="0" applyFont="1" applyBorder="1" applyAlignment="1">
      <alignment horizontal="left"/>
    </xf>
    <xf numFmtId="0" fontId="15" fillId="0" borderId="5" xfId="0" applyFont="1" applyBorder="1" applyAlignment="1">
      <alignment horizontal="left"/>
    </xf>
    <xf numFmtId="0" fontId="15" fillId="0" borderId="5" xfId="0" applyFont="1" applyBorder="1" applyAlignment="1">
      <alignment horizontal="center" wrapText="1"/>
    </xf>
    <xf numFmtId="0" fontId="15" fillId="6" borderId="26" xfId="0" applyFont="1" applyFill="1" applyBorder="1" applyAlignment="1">
      <alignment horizontal="left"/>
    </xf>
    <xf numFmtId="0" fontId="15" fillId="6" borderId="5" xfId="0" applyFont="1" applyFill="1" applyBorder="1" applyAlignment="1">
      <alignment horizontal="left"/>
    </xf>
    <xf numFmtId="0" fontId="15" fillId="6" borderId="5" xfId="0" applyFont="1" applyFill="1" applyBorder="1" applyAlignment="1">
      <alignment horizontal="center" wrapText="1"/>
    </xf>
    <xf numFmtId="0" fontId="15" fillId="0" borderId="7" xfId="0" applyFont="1" applyFill="1" applyBorder="1" applyAlignment="1">
      <alignment horizontal="left" vertical="center"/>
    </xf>
    <xf numFmtId="0" fontId="8" fillId="10" borderId="26" xfId="0" applyFont="1" applyFill="1" applyBorder="1" applyAlignment="1">
      <alignment horizontal="left"/>
    </xf>
    <xf numFmtId="0" fontId="8" fillId="10" borderId="5" xfId="0" applyFont="1" applyFill="1" applyBorder="1" applyAlignment="1">
      <alignment horizontal="left"/>
    </xf>
    <xf numFmtId="0" fontId="8" fillId="10" borderId="5" xfId="0" applyFont="1" applyFill="1" applyBorder="1" applyAlignment="1">
      <alignment horizontal="center"/>
    </xf>
    <xf numFmtId="0" fontId="31" fillId="0" borderId="21" xfId="0" applyFont="1" applyBorder="1" applyAlignment="1">
      <alignment horizontal="center"/>
    </xf>
    <xf numFmtId="0" fontId="31" fillId="0" borderId="22" xfId="0" applyFont="1" applyBorder="1" applyAlignment="1">
      <alignment horizontal="center"/>
    </xf>
    <xf numFmtId="0" fontId="31" fillId="0" borderId="23" xfId="0" applyFont="1" applyBorder="1" applyAlignment="1">
      <alignment horizontal="center"/>
    </xf>
    <xf numFmtId="9" fontId="31" fillId="3" borderId="8" xfId="4" applyFont="1" applyFill="1" applyBorder="1" applyAlignment="1">
      <alignment horizontal="right"/>
    </xf>
    <xf numFmtId="9" fontId="31" fillId="3" borderId="9" xfId="4" applyFont="1" applyFill="1" applyBorder="1" applyAlignment="1">
      <alignment horizontal="right"/>
    </xf>
    <xf numFmtId="9" fontId="31" fillId="3" borderId="14" xfId="4" applyFont="1" applyFill="1" applyBorder="1" applyAlignment="1">
      <alignment horizontal="right"/>
    </xf>
    <xf numFmtId="0" fontId="19" fillId="0" borderId="24" xfId="0" applyFont="1" applyFill="1" applyBorder="1" applyAlignment="1">
      <alignment horizontal="left"/>
    </xf>
    <xf numFmtId="0" fontId="19" fillId="0" borderId="0" xfId="0" applyFont="1" applyFill="1" applyBorder="1" applyAlignment="1">
      <alignment horizontal="left"/>
    </xf>
    <xf numFmtId="9" fontId="19" fillId="0" borderId="0" xfId="4" applyFont="1" applyFill="1" applyBorder="1" applyAlignment="1">
      <alignment horizontal="right"/>
    </xf>
    <xf numFmtId="9" fontId="19" fillId="0" borderId="25" xfId="4" applyFont="1" applyFill="1" applyBorder="1" applyAlignment="1">
      <alignment horizontal="right"/>
    </xf>
    <xf numFmtId="0" fontId="31" fillId="3" borderId="6" xfId="0" applyFont="1" applyFill="1" applyBorder="1" applyAlignment="1"/>
    <xf numFmtId="0" fontId="31" fillId="3" borderId="33" xfId="0" applyFont="1" applyFill="1" applyBorder="1" applyAlignment="1"/>
    <xf numFmtId="0" fontId="13" fillId="9" borderId="32" xfId="0" applyFont="1" applyFill="1" applyBorder="1" applyAlignment="1">
      <alignment horizontal="left"/>
    </xf>
    <xf numFmtId="0" fontId="13" fillId="9" borderId="6" xfId="0" applyFont="1" applyFill="1" applyBorder="1" applyAlignment="1">
      <alignment horizontal="left"/>
    </xf>
    <xf numFmtId="0" fontId="13" fillId="9" borderId="33" xfId="0" applyFont="1" applyFill="1" applyBorder="1" applyAlignment="1">
      <alignment horizontal="left"/>
    </xf>
    <xf numFmtId="9" fontId="31" fillId="3" borderId="5" xfId="0" applyNumberFormat="1" applyFont="1" applyFill="1" applyBorder="1" applyAlignment="1">
      <alignment horizontal="right"/>
    </xf>
    <xf numFmtId="0" fontId="31" fillId="3" borderId="5" xfId="0" applyFont="1" applyFill="1" applyBorder="1" applyAlignment="1">
      <alignment horizontal="right"/>
    </xf>
    <xf numFmtId="0" fontId="31" fillId="3" borderId="19" xfId="0" applyFont="1" applyFill="1" applyBorder="1" applyAlignment="1">
      <alignment horizontal="right"/>
    </xf>
    <xf numFmtId="0" fontId="13" fillId="9" borderId="26" xfId="0" applyFont="1" applyFill="1" applyBorder="1" applyAlignment="1">
      <alignment horizontal="left"/>
    </xf>
    <xf numFmtId="0" fontId="13" fillId="9" borderId="5" xfId="0" applyFont="1" applyFill="1" applyBorder="1" applyAlignment="1">
      <alignment horizontal="left"/>
    </xf>
    <xf numFmtId="0" fontId="13" fillId="9" borderId="19" xfId="0" applyFont="1" applyFill="1" applyBorder="1" applyAlignment="1">
      <alignment horizontal="left"/>
    </xf>
    <xf numFmtId="0" fontId="13" fillId="9" borderId="24" xfId="0" applyFont="1" applyFill="1" applyBorder="1" applyAlignment="1">
      <alignment horizontal="left"/>
    </xf>
    <xf numFmtId="0" fontId="13" fillId="9" borderId="0" xfId="0" applyFont="1" applyFill="1" applyBorder="1" applyAlignment="1">
      <alignment horizontal="left"/>
    </xf>
    <xf numFmtId="0" fontId="13" fillId="9" borderId="25" xfId="0" applyFont="1" applyFill="1" applyBorder="1" applyAlignment="1">
      <alignment horizontal="left"/>
    </xf>
    <xf numFmtId="0" fontId="16" fillId="5" borderId="24" xfId="0" applyFont="1" applyFill="1" applyBorder="1" applyAlignment="1">
      <alignment horizontal="left"/>
    </xf>
    <xf numFmtId="0" fontId="16" fillId="5" borderId="0" xfId="0" applyFont="1" applyFill="1" applyBorder="1" applyAlignment="1">
      <alignment horizontal="left"/>
    </xf>
    <xf numFmtId="9" fontId="33" fillId="3" borderId="0" xfId="0" applyNumberFormat="1" applyFont="1" applyFill="1" applyBorder="1" applyAlignment="1">
      <alignment horizontal="right" indent="1"/>
    </xf>
    <xf numFmtId="0" fontId="33" fillId="3" borderId="0" xfId="0" applyFont="1" applyFill="1" applyBorder="1" applyAlignment="1">
      <alignment horizontal="right" indent="1"/>
    </xf>
    <xf numFmtId="0" fontId="33" fillId="3" borderId="25" xfId="0" applyFont="1" applyFill="1" applyBorder="1" applyAlignment="1">
      <alignment horizontal="right" indent="1"/>
    </xf>
    <xf numFmtId="0" fontId="2" fillId="0" borderId="38" xfId="0" applyFont="1" applyBorder="1" applyAlignment="1">
      <alignment horizontal="center"/>
    </xf>
    <xf numFmtId="0" fontId="2" fillId="0" borderId="39" xfId="0" applyFont="1" applyBorder="1" applyAlignment="1">
      <alignment horizontal="center"/>
    </xf>
    <xf numFmtId="0" fontId="17" fillId="0" borderId="24" xfId="0" applyFont="1" applyBorder="1" applyAlignment="1">
      <alignment horizontal="left"/>
    </xf>
    <xf numFmtId="0" fontId="17" fillId="0" borderId="0" xfId="0" applyFont="1" applyBorder="1" applyAlignment="1">
      <alignment horizontal="left"/>
    </xf>
    <xf numFmtId="0" fontId="2" fillId="0" borderId="24" xfId="0" applyFont="1" applyFill="1" applyBorder="1" applyAlignment="1"/>
    <xf numFmtId="0" fontId="2" fillId="0" borderId="0" xfId="0" applyFont="1" applyFill="1" applyBorder="1" applyAlignment="1"/>
    <xf numFmtId="0" fontId="2" fillId="6" borderId="24" xfId="0" applyFont="1" applyFill="1" applyBorder="1" applyAlignment="1"/>
    <xf numFmtId="0" fontId="2" fillId="6" borderId="0" xfId="0" applyFont="1" applyFill="1" applyBorder="1" applyAlignment="1"/>
    <xf numFmtId="0" fontId="8" fillId="10" borderId="24" xfId="0" applyFont="1" applyFill="1" applyBorder="1" applyAlignment="1">
      <alignment horizontal="center"/>
    </xf>
    <xf numFmtId="0" fontId="8" fillId="10" borderId="0" xfId="0" applyFont="1" applyFill="1" applyBorder="1" applyAlignment="1">
      <alignment horizontal="center"/>
    </xf>
    <xf numFmtId="0" fontId="24" fillId="11" borderId="0" xfId="0" applyFont="1" applyFill="1" applyBorder="1" applyAlignment="1">
      <alignment horizontal="center" vertical="center"/>
    </xf>
    <xf numFmtId="0" fontId="4" fillId="0" borderId="52" xfId="0" applyFont="1" applyBorder="1" applyAlignment="1">
      <alignment horizontal="center" vertical="center"/>
    </xf>
  </cellXfs>
  <cellStyles count="5">
    <cellStyle name="Komma" xfId="3" builtinId="3"/>
    <cellStyle name="Link" xfId="1" builtinId="8"/>
    <cellStyle name="Prozent" xfId="4" builtinId="5"/>
    <cellStyle name="Standard" xfId="0" builtinId="0"/>
    <cellStyle name="Währung" xfId="2" builtinId="4"/>
  </cellStyles>
  <dxfs count="82">
    <dxf>
      <fill>
        <patternFill>
          <bgColor rgb="FFFFEB9C"/>
        </patternFill>
      </fill>
    </dxf>
    <dxf>
      <fill>
        <patternFill>
          <bgColor rgb="FFC6EFCE"/>
        </patternFill>
      </fill>
    </dxf>
    <dxf>
      <font>
        <b val="0"/>
        <i val="0"/>
        <strike val="0"/>
        <condense val="0"/>
        <extend val="0"/>
        <outline val="0"/>
        <shadow val="0"/>
        <u val="none"/>
        <vertAlign val="baseline"/>
        <sz val="11"/>
        <color auto="1"/>
        <name val="Roboto"/>
        <scheme val="none"/>
      </font>
      <numFmt numFmtId="0" formatCode="General"/>
    </dxf>
    <dxf>
      <font>
        <b val="0"/>
        <i val="0"/>
        <strike val="0"/>
        <condense val="0"/>
        <extend val="0"/>
        <outline val="0"/>
        <shadow val="0"/>
        <u val="none"/>
        <vertAlign val="baseline"/>
        <sz val="11"/>
        <color auto="1"/>
        <name val="Roboto"/>
        <scheme val="none"/>
      </font>
      <numFmt numFmtId="0" formatCode="General"/>
    </dxf>
    <dxf>
      <font>
        <b val="0"/>
        <i val="0"/>
        <strike val="0"/>
        <condense val="0"/>
        <extend val="0"/>
        <outline val="0"/>
        <shadow val="0"/>
        <u val="none"/>
        <vertAlign val="baseline"/>
        <sz val="11"/>
        <color auto="1"/>
        <name val="Roboto"/>
        <scheme val="none"/>
      </font>
      <numFmt numFmtId="0" formatCode="General"/>
    </dxf>
    <dxf>
      <font>
        <b val="0"/>
        <i val="0"/>
        <strike val="0"/>
        <condense val="0"/>
        <extend val="0"/>
        <outline val="0"/>
        <shadow val="0"/>
        <u val="none"/>
        <vertAlign val="baseline"/>
        <sz val="11"/>
        <color auto="1"/>
        <name val="Roboto"/>
        <scheme val="none"/>
      </font>
      <numFmt numFmtId="0" formatCode="General"/>
    </dxf>
    <dxf>
      <font>
        <b val="0"/>
        <i val="0"/>
        <strike val="0"/>
        <condense val="0"/>
        <extend val="0"/>
        <outline val="0"/>
        <shadow val="0"/>
        <u val="none"/>
        <vertAlign val="baseline"/>
        <sz val="11"/>
        <color auto="1"/>
        <name val="Roboto"/>
        <scheme val="none"/>
      </font>
    </dxf>
    <dxf>
      <font>
        <b val="0"/>
        <i val="0"/>
        <strike val="0"/>
        <condense val="0"/>
        <extend val="0"/>
        <outline val="0"/>
        <shadow val="0"/>
        <u val="none"/>
        <vertAlign val="baseline"/>
        <sz val="11"/>
        <color auto="1"/>
        <name val="Roboto"/>
        <scheme val="none"/>
      </font>
    </dxf>
    <dxf>
      <font>
        <b val="0"/>
        <i val="0"/>
        <strike val="0"/>
        <condense val="0"/>
        <extend val="0"/>
        <outline val="0"/>
        <shadow val="0"/>
        <u val="none"/>
        <vertAlign val="baseline"/>
        <sz val="11"/>
        <color auto="1"/>
        <name val="Roboto"/>
        <scheme val="none"/>
      </font>
    </dxf>
    <dxf>
      <font>
        <b val="0"/>
        <i val="0"/>
        <strike val="0"/>
        <condense val="0"/>
        <extend val="0"/>
        <outline val="0"/>
        <shadow val="0"/>
        <u val="none"/>
        <vertAlign val="baseline"/>
        <sz val="11"/>
        <color auto="1"/>
        <name val="Roboto"/>
        <scheme val="none"/>
      </font>
    </dxf>
    <dxf>
      <font>
        <b val="0"/>
        <i val="0"/>
        <strike val="0"/>
        <condense val="0"/>
        <extend val="0"/>
        <outline val="0"/>
        <shadow val="0"/>
        <u val="none"/>
        <vertAlign val="baseline"/>
        <sz val="11"/>
        <color auto="1"/>
        <name val="Roboto"/>
        <scheme val="none"/>
      </font>
    </dxf>
    <dxf>
      <font>
        <b val="0"/>
        <i val="0"/>
        <strike val="0"/>
        <condense val="0"/>
        <extend val="0"/>
        <outline val="0"/>
        <shadow val="0"/>
        <u val="none"/>
        <vertAlign val="baseline"/>
        <sz val="11"/>
        <color auto="1"/>
        <name val="Roboto"/>
        <scheme val="none"/>
      </font>
    </dxf>
    <dxf>
      <font>
        <b val="0"/>
        <i val="0"/>
        <strike val="0"/>
        <condense val="0"/>
        <extend val="0"/>
        <outline val="0"/>
        <shadow val="0"/>
        <u val="none"/>
        <vertAlign val="baseline"/>
        <sz val="11"/>
        <color auto="1"/>
        <name val="Roboto"/>
        <scheme val="none"/>
      </font>
    </dxf>
    <dxf>
      <font>
        <b val="0"/>
        <i val="0"/>
        <strike val="0"/>
        <condense val="0"/>
        <extend val="0"/>
        <outline val="0"/>
        <shadow val="0"/>
        <u val="none"/>
        <vertAlign val="baseline"/>
        <sz val="11"/>
        <color auto="1"/>
        <name val="Roboto"/>
        <scheme val="none"/>
      </font>
    </dxf>
    <dxf>
      <font>
        <b val="0"/>
        <i val="0"/>
        <strike val="0"/>
        <condense val="0"/>
        <extend val="0"/>
        <outline val="0"/>
        <shadow val="0"/>
        <u val="none"/>
        <vertAlign val="baseline"/>
        <sz val="11"/>
        <color theme="0"/>
        <name val="Roboto"/>
        <scheme val="none"/>
      </font>
      <fill>
        <patternFill patternType="solid">
          <fgColor indexed="64"/>
          <bgColor theme="9" tint="-0.249977111117893"/>
        </patternFill>
      </fill>
    </dxf>
    <dxf>
      <font>
        <b val="0"/>
        <i val="0"/>
        <strike val="0"/>
        <condense val="0"/>
        <extend val="0"/>
        <outline val="0"/>
        <shadow val="0"/>
        <u val="none"/>
        <vertAlign val="baseline"/>
        <sz val="11"/>
        <color auto="1"/>
        <name val="Roboto"/>
        <scheme val="none"/>
      </font>
      <numFmt numFmtId="0" formatCode="General"/>
    </dxf>
    <dxf>
      <font>
        <b val="0"/>
        <i val="0"/>
        <strike val="0"/>
        <condense val="0"/>
        <extend val="0"/>
        <outline val="0"/>
        <shadow val="0"/>
        <u val="none"/>
        <vertAlign val="baseline"/>
        <sz val="11"/>
        <color auto="1"/>
        <name val="Roboto"/>
        <scheme val="none"/>
      </font>
      <numFmt numFmtId="0" formatCode="General"/>
    </dxf>
    <dxf>
      <font>
        <b val="0"/>
        <i val="0"/>
        <strike val="0"/>
        <condense val="0"/>
        <extend val="0"/>
        <outline val="0"/>
        <shadow val="0"/>
        <u val="none"/>
        <vertAlign val="baseline"/>
        <sz val="11"/>
        <color auto="1"/>
        <name val="Roboto"/>
        <scheme val="none"/>
      </font>
      <numFmt numFmtId="0" formatCode="General"/>
    </dxf>
    <dxf>
      <font>
        <b val="0"/>
        <i val="0"/>
        <strike val="0"/>
        <condense val="0"/>
        <extend val="0"/>
        <outline val="0"/>
        <shadow val="0"/>
        <u val="none"/>
        <vertAlign val="baseline"/>
        <sz val="11"/>
        <color auto="1"/>
        <name val="Roboto"/>
        <scheme val="none"/>
      </font>
      <numFmt numFmtId="0" formatCode="General"/>
    </dxf>
    <dxf>
      <font>
        <b val="0"/>
        <i val="0"/>
        <strike val="0"/>
        <condense val="0"/>
        <extend val="0"/>
        <outline val="0"/>
        <shadow val="0"/>
        <u val="none"/>
        <vertAlign val="baseline"/>
        <sz val="11"/>
        <color auto="1"/>
        <name val="Roboto"/>
        <scheme val="none"/>
      </font>
    </dxf>
    <dxf>
      <font>
        <b val="0"/>
        <i val="0"/>
        <strike val="0"/>
        <condense val="0"/>
        <extend val="0"/>
        <outline val="0"/>
        <shadow val="0"/>
        <u val="none"/>
        <vertAlign val="baseline"/>
        <sz val="11"/>
        <color auto="1"/>
        <name val="Roboto"/>
        <scheme val="none"/>
      </font>
    </dxf>
    <dxf>
      <font>
        <b val="0"/>
        <i val="0"/>
        <strike val="0"/>
        <condense val="0"/>
        <extend val="0"/>
        <outline val="0"/>
        <shadow val="0"/>
        <u val="none"/>
        <vertAlign val="baseline"/>
        <sz val="11"/>
        <color auto="1"/>
        <name val="Roboto"/>
        <scheme val="none"/>
      </font>
    </dxf>
    <dxf>
      <font>
        <b val="0"/>
        <i val="0"/>
        <strike val="0"/>
        <condense val="0"/>
        <extend val="0"/>
        <outline val="0"/>
        <shadow val="0"/>
        <u val="none"/>
        <vertAlign val="baseline"/>
        <sz val="11"/>
        <color auto="1"/>
        <name val="Roboto"/>
        <scheme val="none"/>
      </font>
    </dxf>
    <dxf>
      <font>
        <b val="0"/>
        <i val="0"/>
        <strike val="0"/>
        <condense val="0"/>
        <extend val="0"/>
        <outline val="0"/>
        <shadow val="0"/>
        <u val="none"/>
        <vertAlign val="baseline"/>
        <sz val="11"/>
        <color auto="1"/>
        <name val="Roboto"/>
        <scheme val="none"/>
      </font>
    </dxf>
    <dxf>
      <font>
        <b val="0"/>
        <i val="0"/>
        <strike val="0"/>
        <condense val="0"/>
        <extend val="0"/>
        <outline val="0"/>
        <shadow val="0"/>
        <u val="none"/>
        <vertAlign val="baseline"/>
        <sz val="11"/>
        <color auto="1"/>
        <name val="Roboto"/>
        <scheme val="none"/>
      </font>
    </dxf>
    <dxf>
      <font>
        <b val="0"/>
        <i val="0"/>
        <strike val="0"/>
        <condense val="0"/>
        <extend val="0"/>
        <outline val="0"/>
        <shadow val="0"/>
        <u val="none"/>
        <vertAlign val="baseline"/>
        <sz val="11"/>
        <color auto="1"/>
        <name val="Roboto"/>
        <scheme val="none"/>
      </font>
    </dxf>
    <dxf>
      <font>
        <b val="0"/>
        <i val="0"/>
        <strike val="0"/>
        <condense val="0"/>
        <extend val="0"/>
        <outline val="0"/>
        <shadow val="0"/>
        <u val="none"/>
        <vertAlign val="baseline"/>
        <sz val="11"/>
        <color auto="1"/>
        <name val="Roboto"/>
        <scheme val="none"/>
      </font>
    </dxf>
    <dxf>
      <font>
        <b val="0"/>
        <i val="0"/>
        <strike val="0"/>
        <condense val="0"/>
        <extend val="0"/>
        <outline val="0"/>
        <shadow val="0"/>
        <u val="none"/>
        <vertAlign val="baseline"/>
        <sz val="11"/>
        <color theme="1"/>
        <name val="Roboto"/>
        <scheme val="none"/>
      </font>
      <fill>
        <patternFill>
          <fgColor indexed="64"/>
          <bgColor theme="9" tint="-0.249977111117893"/>
        </patternFill>
      </fill>
    </dxf>
    <dxf>
      <font>
        <b val="0"/>
        <i val="0"/>
        <strike val="0"/>
        <condense val="0"/>
        <extend val="0"/>
        <outline val="0"/>
        <shadow val="0"/>
        <u val="none"/>
        <vertAlign val="baseline"/>
        <sz val="11"/>
        <color theme="1"/>
        <name val="Roboto"/>
        <scheme val="none"/>
      </font>
    </dxf>
    <dxf>
      <font>
        <strike val="0"/>
        <outline val="0"/>
        <shadow val="0"/>
        <u val="none"/>
        <vertAlign val="baseline"/>
        <sz val="12"/>
        <color theme="1"/>
        <name val="Calibri"/>
        <family val="2"/>
        <scheme val="minor"/>
      </font>
      <fill>
        <patternFill patternType="solid">
          <fgColor indexed="64"/>
          <bgColor theme="9" tint="-0.499984740745262"/>
        </patternFill>
      </fill>
    </dxf>
    <dxf>
      <font>
        <strike val="0"/>
        <color auto="1"/>
      </font>
      <fill>
        <patternFill>
          <bgColor theme="9" tint="0.39994506668294322"/>
        </patternFill>
      </fill>
    </dxf>
    <dxf>
      <fill>
        <patternFill>
          <bgColor theme="7" tint="0.39994506668294322"/>
        </patternFill>
      </fill>
    </dxf>
    <dxf>
      <fill>
        <patternFill>
          <bgColor theme="5" tint="0.39994506668294322"/>
        </patternFill>
      </fill>
    </dxf>
    <dxf>
      <fill>
        <patternFill>
          <bgColor theme="0" tint="-0.14996795556505021"/>
        </patternFill>
      </fill>
    </dxf>
    <dxf>
      <fill>
        <patternFill>
          <bgColor theme="5" tint="-0.24994659260841701"/>
        </patternFill>
      </fill>
    </dxf>
    <dxf>
      <font>
        <strike val="0"/>
        <color auto="1"/>
      </font>
      <fill>
        <patternFill>
          <bgColor theme="9" tint="0.39994506668294322"/>
        </patternFill>
      </fill>
    </dxf>
    <dxf>
      <fill>
        <patternFill>
          <bgColor theme="7" tint="0.39994506668294322"/>
        </patternFill>
      </fill>
    </dxf>
    <dxf>
      <fill>
        <patternFill>
          <bgColor theme="5" tint="0.39994506668294322"/>
        </patternFill>
      </fill>
    </dxf>
    <dxf>
      <fill>
        <patternFill>
          <bgColor theme="0" tint="-0.14996795556505021"/>
        </patternFill>
      </fill>
    </dxf>
    <dxf>
      <fill>
        <patternFill>
          <bgColor theme="5" tint="-0.24994659260841701"/>
        </patternFill>
      </fill>
    </dxf>
    <dxf>
      <font>
        <strike val="0"/>
        <color auto="1"/>
      </font>
      <fill>
        <patternFill>
          <bgColor theme="9" tint="0.39994506668294322"/>
        </patternFill>
      </fill>
    </dxf>
    <dxf>
      <fill>
        <patternFill>
          <bgColor theme="7" tint="0.39994506668294322"/>
        </patternFill>
      </fill>
    </dxf>
    <dxf>
      <fill>
        <patternFill>
          <bgColor theme="5" tint="0.39994506668294322"/>
        </patternFill>
      </fill>
    </dxf>
    <dxf>
      <fill>
        <patternFill>
          <bgColor theme="0" tint="-0.14996795556505021"/>
        </patternFill>
      </fill>
    </dxf>
    <dxf>
      <fill>
        <patternFill>
          <bgColor theme="5" tint="-0.24994659260841701"/>
        </patternFill>
      </fill>
    </dxf>
    <dxf>
      <font>
        <strike val="0"/>
        <color auto="1"/>
      </font>
      <fill>
        <patternFill>
          <bgColor theme="9" tint="0.39994506668294322"/>
        </patternFill>
      </fill>
    </dxf>
    <dxf>
      <fill>
        <patternFill>
          <bgColor theme="7" tint="0.39994506668294322"/>
        </patternFill>
      </fill>
    </dxf>
    <dxf>
      <fill>
        <patternFill>
          <bgColor theme="5" tint="0.39994506668294322"/>
        </patternFill>
      </fill>
    </dxf>
    <dxf>
      <fill>
        <patternFill>
          <bgColor theme="0" tint="-0.14996795556505021"/>
        </patternFill>
      </fill>
    </dxf>
    <dxf>
      <fill>
        <patternFill>
          <bgColor theme="5" tint="-0.24994659260841701"/>
        </patternFill>
      </fill>
    </dxf>
    <dxf>
      <font>
        <strike val="0"/>
        <color auto="1"/>
      </font>
      <fill>
        <patternFill>
          <bgColor theme="9" tint="0.39994506668294322"/>
        </patternFill>
      </fill>
    </dxf>
    <dxf>
      <fill>
        <patternFill>
          <bgColor theme="7" tint="0.39994506668294322"/>
        </patternFill>
      </fill>
    </dxf>
    <dxf>
      <fill>
        <patternFill>
          <bgColor theme="5" tint="0.39994506668294322"/>
        </patternFill>
      </fill>
    </dxf>
    <dxf>
      <fill>
        <patternFill>
          <bgColor theme="0" tint="-0.14996795556505021"/>
        </patternFill>
      </fill>
    </dxf>
    <dxf>
      <fill>
        <patternFill>
          <bgColor theme="5" tint="-0.24994659260841701"/>
        </patternFill>
      </fill>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numFmt numFmtId="165" formatCode="0\ %"/>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strike val="0"/>
        <outline val="0"/>
        <shadow val="0"/>
        <vertAlign val="baseline"/>
        <color auto="1"/>
      </font>
    </dxf>
    <dxf>
      <font>
        <b/>
        <i val="0"/>
        <strike val="0"/>
        <condense val="0"/>
        <extend val="0"/>
        <outline val="0"/>
        <shadow val="0"/>
        <u val="none"/>
        <vertAlign val="baseline"/>
        <sz val="11"/>
        <color theme="0"/>
        <name val="Roboto"/>
        <scheme val="none"/>
      </font>
      <fill>
        <patternFill patternType="solid">
          <fgColor indexed="64"/>
          <bgColor theme="9" tint="-0.499984740745262"/>
        </patternFill>
      </fill>
      <alignment horizontal="general" vertical="center" textRotation="0" wrapText="0" indent="0" justifyLastLine="0" shrinkToFit="0" readingOrder="0"/>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ont>
        <b val="0"/>
        <i val="0"/>
        <strike val="0"/>
        <condense val="0"/>
        <extend val="0"/>
        <outline val="0"/>
        <shadow val="0"/>
        <u val="none"/>
        <vertAlign val="baseline"/>
        <sz val="11"/>
        <color theme="1"/>
        <name val="Roboto"/>
        <scheme val="none"/>
      </font>
      <fill>
        <patternFill patternType="solid">
          <fgColor indexed="64"/>
          <bgColor theme="9" tint="-0.499984740745262"/>
        </patternFill>
      </fill>
    </dxf>
    <dxf>
      <font>
        <strike val="0"/>
        <outline val="0"/>
        <shadow val="0"/>
        <u val="none"/>
        <vertAlign val="baseline"/>
        <sz val="11"/>
        <color theme="1"/>
        <name val="Roboto"/>
        <scheme val="none"/>
      </font>
    </dxf>
    <dxf>
      <font>
        <b/>
        <i val="0"/>
        <strike val="0"/>
        <condense val="0"/>
        <extend val="0"/>
        <outline val="0"/>
        <shadow val="0"/>
        <u val="none"/>
        <vertAlign val="baseline"/>
        <sz val="11"/>
        <color theme="1"/>
        <name val="Roboto"/>
        <scheme val="none"/>
      </font>
    </dxf>
    <dxf>
      <font>
        <strike val="0"/>
        <outline val="0"/>
        <shadow val="0"/>
        <u val="none"/>
        <vertAlign val="baseline"/>
        <sz val="11"/>
        <color theme="1"/>
        <name val="Roboto"/>
        <scheme val="none"/>
      </font>
    </dxf>
    <dxf>
      <font>
        <b/>
        <i val="0"/>
        <strike val="0"/>
        <condense val="0"/>
        <extend val="0"/>
        <outline val="0"/>
        <shadow val="0"/>
        <u val="none"/>
        <vertAlign val="baseline"/>
        <sz val="12"/>
        <color theme="1"/>
        <name val="Calibri"/>
        <family val="2"/>
        <scheme val="minor"/>
      </font>
      <fill>
        <patternFill patternType="solid">
          <fgColor indexed="64"/>
          <bgColor theme="9" tint="-0.499984740745262"/>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5120640</xdr:colOff>
      <xdr:row>1</xdr:row>
      <xdr:rowOff>100965</xdr:rowOff>
    </xdr:from>
    <xdr:to>
      <xdr:col>2</xdr:col>
      <xdr:colOff>6574155</xdr:colOff>
      <xdr:row>3</xdr:row>
      <xdr:rowOff>132435</xdr:rowOff>
    </xdr:to>
    <xdr:pic>
      <xdr:nvPicPr>
        <xdr:cNvPr id="3" name="Grafik 2" descr="VCD-Logo aus zwei Standortmarkern, die zu einem Herz verschmelzen.">
          <a:extLst>
            <a:ext uri="{FF2B5EF4-FFF2-40B4-BE49-F238E27FC236}">
              <a16:creationId xmlns:a16="http://schemas.microsoft.com/office/drawing/2014/main" id="{5DBCFB50-2B12-4547-9986-64863F745D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44915" y="281940"/>
          <a:ext cx="1457325" cy="402945"/>
        </a:xfrm>
        <a:prstGeom prst="rect">
          <a:avLst/>
        </a:prstGeom>
      </xdr:spPr>
    </xdr:pic>
    <xdr:clientData/>
  </xdr:twoCellAnchor>
  <xdr:twoCellAnchor editAs="oneCell">
    <xdr:from>
      <xdr:col>2</xdr:col>
      <xdr:colOff>3299558</xdr:colOff>
      <xdr:row>28</xdr:row>
      <xdr:rowOff>20271</xdr:rowOff>
    </xdr:from>
    <xdr:to>
      <xdr:col>2</xdr:col>
      <xdr:colOff>4590990</xdr:colOff>
      <xdr:row>35</xdr:row>
      <xdr:rowOff>79326</xdr:rowOff>
    </xdr:to>
    <xdr:pic>
      <xdr:nvPicPr>
        <xdr:cNvPr id="5" name="Grafik 4" descr="Auf dem Förderlogo des Bundesministeriums für Verkehr ist der schwarze Bundesadler mit einem Balken in den Farben Schwarz, Rot, Gold. Rechts daneben steht &quot;Gefördert durch: Bundesministerium für Verkehr aufgrund eines Beschlusses des Bundestages&quot;.">
          <a:extLst>
            <a:ext uri="{FF2B5EF4-FFF2-40B4-BE49-F238E27FC236}">
              <a16:creationId xmlns:a16="http://schemas.microsoft.com/office/drawing/2014/main" id="{9B702F50-D2F7-4465-ACF3-2D67FBF644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52258" y="7056071"/>
          <a:ext cx="1291432" cy="1348105"/>
        </a:xfrm>
        <a:prstGeom prst="rect">
          <a:avLst/>
        </a:prstGeom>
      </xdr:spPr>
    </xdr:pic>
    <xdr:clientData/>
  </xdr:twoCellAnchor>
  <xdr:twoCellAnchor editAs="oneCell">
    <xdr:from>
      <xdr:col>2</xdr:col>
      <xdr:colOff>4638530</xdr:colOff>
      <xdr:row>29</xdr:row>
      <xdr:rowOff>145660</xdr:rowOff>
    </xdr:from>
    <xdr:to>
      <xdr:col>2</xdr:col>
      <xdr:colOff>6534004</xdr:colOff>
      <xdr:row>34</xdr:row>
      <xdr:rowOff>113354</xdr:rowOff>
    </xdr:to>
    <xdr:pic>
      <xdr:nvPicPr>
        <xdr:cNvPr id="7" name="Grafik 6" descr="Logo nicht-investiver Modellvorhaben des Nationalen Radverkehrsplan: Ein lila Kreis mit schemenhaft angedeuteten Speichen und dem Schriftzug „Modellvorhaben Nicht-investiv Radverkehrsforderung des Bundes“.">
          <a:extLst>
            <a:ext uri="{FF2B5EF4-FFF2-40B4-BE49-F238E27FC236}">
              <a16:creationId xmlns:a16="http://schemas.microsoft.com/office/drawing/2014/main" id="{42FFDD3B-795B-4CF9-B246-5377F82284E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60607" y="7340698"/>
          <a:ext cx="1906904" cy="883560"/>
        </a:xfrm>
        <a:prstGeom prst="rect">
          <a:avLst/>
        </a:prstGeom>
      </xdr:spPr>
    </xdr:pic>
    <xdr:clientData/>
  </xdr:twoCellAnchor>
  <xdr:twoCellAnchor editAs="oneCell">
    <xdr:from>
      <xdr:col>1</xdr:col>
      <xdr:colOff>257052</xdr:colOff>
      <xdr:row>28</xdr:row>
      <xdr:rowOff>20954</xdr:rowOff>
    </xdr:from>
    <xdr:to>
      <xdr:col>2</xdr:col>
      <xdr:colOff>1209175</xdr:colOff>
      <xdr:row>35</xdr:row>
      <xdr:rowOff>83820</xdr:rowOff>
    </xdr:to>
    <xdr:pic>
      <xdr:nvPicPr>
        <xdr:cNvPr id="9" name="Grafik 8" descr="Das Logo des Projekts &quot;Mit:Rad&quot; zeigt drei angedeutete Personen, die Rad fahren in einem Kreis. Daneben steht Mit:Rad. Auf zwei Rädern zu mehr Selbstständigkeit und Teilhabe.">
          <a:extLst>
            <a:ext uri="{FF2B5EF4-FFF2-40B4-BE49-F238E27FC236}">
              <a16:creationId xmlns:a16="http://schemas.microsoft.com/office/drawing/2014/main" id="{59FE8EE3-80A7-4588-BC1B-1D9F2710568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66652" y="6993254"/>
          <a:ext cx="2847598" cy="132969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D2521D-2524-4F96-B32B-5BD3F5D8B2C1}" name="Tabelle1" displayName="Tabelle1" ref="B15:C19" totalsRowShown="0" headerRowDxfId="81" dataDxfId="80">
  <autoFilter ref="B15:C19" xr:uid="{80653EAC-AAA3-4238-BA31-8A5E5DDA6ED2}">
    <filterColumn colId="0" hiddenButton="1"/>
    <filterColumn colId="1" hiddenButton="1"/>
  </autoFilter>
  <tableColumns count="2">
    <tableColumn id="1" xr3:uid="{2932E04F-A15E-4B6A-A266-0BD53FA31A6E}" name="Blatt" dataDxfId="79"/>
    <tableColumn id="2" xr3:uid="{F957C1A5-B533-4B0E-B3CC-7E23041C7D5A}" name="Wozu?" dataDxfId="78"/>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11FE8E9-E36F-4B61-8994-667F283BBCB3}" name="Tabelle2" displayName="Tabelle2" ref="B22:C25" totalsRowShown="0" headerRowDxfId="77">
  <autoFilter ref="B22:C25" xr:uid="{2D1FFC3C-D69C-43F6-9BEE-18627EE8D5CB}">
    <filterColumn colId="0" hiddenButton="1"/>
    <filterColumn colId="1" hiddenButton="1"/>
  </autoFilter>
  <tableColumns count="2">
    <tableColumn id="1" xr3:uid="{25315A82-6E4F-4517-AE38-454385595983}" name="Element"/>
    <tableColumn id="2" xr3:uid="{35C0A7B0-399E-4CD6-BA2F-50F9F9FE33B5}" name="Bedeutung"/>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58EE9B-B81F-4916-BD46-FD3BA14EE876}" name="Tabelle3" displayName="Tabelle3" ref="A5:N34" totalsRowShown="0" headerRowDxfId="70" dataDxfId="69">
  <autoFilter ref="A5:N34" xr:uid="{7378086B-273A-4268-B7F5-50BA26DD4FA9}"/>
  <tableColumns count="14">
    <tableColumn id="1" xr3:uid="{EDB065B0-B49A-4C4A-834D-D93399498E20}" name="Fördergeber / Programm" dataDxfId="68"/>
    <tableColumn id="2" xr3:uid="{0581CBF7-E502-430B-9C1F-0AD0D52B7C29}" name="Typ" dataDxfId="67"/>
    <tableColumn id="3" xr3:uid="{77F5F74F-C363-46B4-B0BE-2EF5621BADF4}" name="Zielgruppe / Sparte" dataDxfId="66"/>
    <tableColumn id="4" xr3:uid="{F9B4BC90-829C-44DF-B9F2-684EECC1E340}" name="Max. Förderhöhe (€)" dataDxfId="65"/>
    <tableColumn id="5" xr3:uid="{F442F034-944B-4D17-AEC4-17E04618FA77}" name="Förderquote" dataDxfId="64"/>
    <tableColumn id="6" xr3:uid="{FC9B3CA9-DADC-4E6D-A242-20871B7AF68C}" name="Eigenanteil" dataDxfId="63">
      <calculatedColumnFormula>IF(E6="","",1-E6)</calculatedColumnFormula>
    </tableColumn>
    <tableColumn id="7" xr3:uid="{067D5C0B-91AE-4B8E-96A5-21A47DFC9BAF}" name="Laufzeit" dataDxfId="62"/>
    <tableColumn id="8" xr3:uid="{D2E22F08-21B6-4379-BE04-1C2D1CD24301}" name="Antragsform" dataDxfId="61"/>
    <tableColumn id="9" xr3:uid="{3A55E5D4-A866-4898-BD5B-45169CE00F46}" name="Rechtsform / Trägerschaft" dataDxfId="60"/>
    <tableColumn id="10" xr3:uid="{9677B59F-A6C2-49D7-AE48-439910B252BE}" name="Frist" dataDxfId="59"/>
    <tableColumn id="11" xr3:uid="{E4B5372F-E940-4D3F-B8B9-F83CB3270C8E}" name="Passt?" dataDxfId="58"/>
    <tableColumn id="12" xr3:uid="{F7043564-0634-4201-AA62-30FD4AE9EE2B}" name="Status" dataDxfId="57"/>
    <tableColumn id="13" xr3:uid="{CF60C460-3FA8-4259-888A-DB4A62208ED4}" name="Link" dataDxfId="56"/>
    <tableColumn id="14" xr3:uid="{FAA3DCBE-3881-435E-8406-B37B3C605A34}" name="Notizen" dataDxfId="55"/>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B098CEB-8726-424B-AB34-42864EF34282}" name="Tabelle5" displayName="Tabelle5" ref="A5:E30" totalsRowShown="0" headerRowDxfId="29">
  <autoFilter ref="A5:E30" xr:uid="{43655F18-CA10-4A4A-BBBB-51508411D421}">
    <filterColumn colId="0" hiddenButton="1"/>
    <filterColumn colId="1" hiddenButton="1"/>
    <filterColumn colId="2" hiddenButton="1"/>
    <filterColumn colId="3" hiddenButton="1"/>
    <filterColumn colId="4" hiddenButton="1"/>
  </autoFilter>
  <tableColumns count="5">
    <tableColumn id="1" xr3:uid="{4B15175C-3D50-428A-97A3-07E50C36BF47}" name="Prüfpunkt"/>
    <tableColumn id="2" xr3:uid="{69C3EE62-C1E5-40D5-8238-3B4D5DFA9D7F}" name="Status"/>
    <tableColumn id="3" xr3:uid="{E7A2C031-39EA-426C-9BE0-82F53F135A87}" name="Verantwortlich"/>
    <tableColumn id="5" xr3:uid="{CB4590CC-8536-4CBA-B899-D4D81A46F2DF}" name="Bis wann?" dataDxfId="28"/>
    <tableColumn id="4" xr3:uid="{BE9E0C47-2FB4-40DA-AA71-FA75FE8BDE12}" name="Notizen"/>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9E84C8-2683-4C51-88D1-4BC93F7D2E19}" name="Tabelle7" displayName="Tabelle7" ref="A15:K21" totalsRowShown="0" headerRowDxfId="27" dataDxfId="26">
  <autoFilter ref="A15:K21" xr:uid="{6F7493D0-FEF4-4B16-8E6B-9CA89EC2D8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D4FF7D73-9CE6-47C8-9BA1-B18C7BEBD204}" name="Funktion" dataDxfId="25"/>
    <tableColumn id="2" xr3:uid="{967B1C50-9E2D-4EA7-A86D-717A1F612BE0}" name="Wochen-std." dataDxfId="24"/>
    <tableColumn id="3" xr3:uid="{FA5188EF-19E8-4101-A5A1-285323194B80}" name="AG-Brutto €/Std." dataDxfId="23"/>
    <tableColumn id="4" xr3:uid="{F88A75F4-04F4-4C2E-92B8-7B5CE54973B0}" name="Jobticket €/Monat" dataDxfId="22"/>
    <tableColumn id="5" xr3:uid="{0EBE34F3-3E1F-41FD-9D19-E8192885D344}" name="Monate J1" dataDxfId="21"/>
    <tableColumn id="6" xr3:uid="{9910E56E-21AC-4D4A-A93B-970957FCB6F9}" name="Monate J2" dataDxfId="20"/>
    <tableColumn id="7" xr3:uid="{6E06ACD5-7085-49F4-B6B0-D3F6E6390D40}" name="Monate J3" dataDxfId="19"/>
    <tableColumn id="8" xr3:uid="{C83AC8CC-9298-4742-8555-A6C16DCC03F6}" name="Jahr 1" dataDxfId="18">
      <calculatedColumnFormula>IF($B16="",0,($B16*$C16*52/12+$D16)*E16)</calculatedColumnFormula>
    </tableColumn>
    <tableColumn id="9" xr3:uid="{16FD81A4-7DAD-4A8E-B46B-BFDF7AB125CA}" name="Jahr 2" dataDxfId="17">
      <calculatedColumnFormula>IF($B16="",0,($B16*$C16*52/12+$D16)*F16*(1+$H$14))</calculatedColumnFormula>
    </tableColumn>
    <tableColumn id="10" xr3:uid="{26FB100C-A493-42DA-967D-AF93F4A3A9D9}" name="Jahr 3" dataDxfId="16">
      <calculatedColumnFormula>IF($B16="",0,($B16*$C16*52/12+$D16)*G16*(1+$H$14)^2)</calculatedColumnFormula>
    </tableColumn>
    <tableColumn id="11" xr3:uid="{E7910F00-CFAD-4C17-AD55-77D3E17907E4}" name="Gesamt" dataDxfId="15">
      <calculatedColumnFormula>SUM(Tabelle7[[#This Row],[Jahr 1]:[Jahr 3]])</calculatedColumnFormula>
    </tableColumn>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782ACE7-DC35-4688-A2B2-D8138CF3D361}" name="Tabelle77" displayName="Tabelle77" ref="A57:K63" totalsRowShown="0" headerRowDxfId="14" dataDxfId="13">
  <autoFilter ref="A57:K63" xr:uid="{E0A6639F-9A53-42F1-AD35-7E1686C68DE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309F0A-C020-41A7-A902-448EBE5F3528}" name="Tätigkeit" dataDxfId="12"/>
    <tableColumn id="2" xr3:uid="{FACC9AD2-4E56-4134-9402-30B2745F8B30}" name="Person" dataDxfId="11"/>
    <tableColumn id="3" xr3:uid="{9C4C44F0-9133-4FCD-A8D2-ACB1593BDA94}" name="€/Stunde" dataDxfId="10"/>
    <tableColumn id="4" xr3:uid="{867358EC-A01A-45FF-9891-2A736CE0835F}" name="Std. J1" dataDxfId="9"/>
    <tableColumn id="5" xr3:uid="{FBE32CFF-F925-496A-9D67-58CA1789990F}" name="Std. J2" dataDxfId="8"/>
    <tableColumn id="6" xr3:uid="{1FD0FCC4-B91D-4AEA-9C3F-A756AE534FE4}" name="Std. J3" dataDxfId="7"/>
    <tableColumn id="7" xr3:uid="{81AC10AD-2EDD-4DAB-9553-669527D96AB6}" name="Notizen" dataDxfId="6"/>
    <tableColumn id="8" xr3:uid="{D436D62D-2618-4191-98DA-EC2CEE71A79C}" name="Jahr 1" dataDxfId="5">
      <calculatedColumnFormula>IF($B58="",0,($B58*$C58*52/12+$D58)*E58)</calculatedColumnFormula>
    </tableColumn>
    <tableColumn id="9" xr3:uid="{A65F1160-4778-4498-9B54-00CED9DEF805}" name="Jahr 2" dataDxfId="4">
      <calculatedColumnFormula>IF($B58="",0,($B58*$C58*52/12+$D58)*F58*(1+$H$14))</calculatedColumnFormula>
    </tableColumn>
    <tableColumn id="10" xr3:uid="{F7943F89-8B8A-4CF3-B442-E478CA99A409}" name="Jahr 3" dataDxfId="3">
      <calculatedColumnFormula>IF($B58="",0,($B58*$C58*52/12+$D58)*G58*(1+$H$14)^2)</calculatedColumnFormula>
    </tableColumn>
    <tableColumn id="11" xr3:uid="{C51D16DC-08F8-40AE-A46B-DAD44C082B87}" name="Gesamt+F57A57:K57" dataDxfId="2">
      <calculatedColumnFormula>SUM(Tabelle77[[#This Row],[Jahr 1]:[Jahr 3]])</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2.bin"/><Relationship Id="rId1" Type="http://schemas.openxmlformats.org/officeDocument/2006/relationships/hyperlink" Target="https://www.aktion-mensch.de/"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K998"/>
  <sheetViews>
    <sheetView topLeftCell="A10" zoomScale="85" zoomScaleNormal="85" workbookViewId="0">
      <selection activeCell="B27" sqref="B27:C27"/>
    </sheetView>
  </sheetViews>
  <sheetFormatPr baseColWidth="10" defaultColWidth="8.88671875" defaultRowHeight="14.4" x14ac:dyDescent="0.3"/>
  <cols>
    <col min="1" max="1" width="8.88671875" style="38"/>
    <col min="2" max="2" width="27.6640625" customWidth="1"/>
    <col min="3" max="3" width="96.77734375" customWidth="1"/>
    <col min="4" max="167" width="8.88671875" style="38"/>
  </cols>
  <sheetData>
    <row r="1" spans="2:3" s="38" customFormat="1" x14ac:dyDescent="0.3"/>
    <row r="2" spans="2:3" s="38" customFormat="1" x14ac:dyDescent="0.3"/>
    <row r="3" spans="2:3" s="38" customFormat="1" x14ac:dyDescent="0.3"/>
    <row r="4" spans="2:3" s="38" customFormat="1" x14ac:dyDescent="0.3"/>
    <row r="5" spans="2:3" s="38" customFormat="1" x14ac:dyDescent="0.3"/>
    <row r="6" spans="2:3" s="38" customFormat="1" x14ac:dyDescent="0.3"/>
    <row r="7" spans="2:3" x14ac:dyDescent="0.3">
      <c r="B7" s="158" t="s">
        <v>0</v>
      </c>
      <c r="C7" s="158"/>
    </row>
    <row r="8" spans="2:3" x14ac:dyDescent="0.3">
      <c r="B8" s="158"/>
      <c r="C8" s="158"/>
    </row>
    <row r="9" spans="2:3" x14ac:dyDescent="0.3">
      <c r="B9" s="158"/>
      <c r="C9" s="158"/>
    </row>
    <row r="10" spans="2:3" ht="15" thickBot="1" x14ac:dyDescent="0.35">
      <c r="B10" s="163" t="s">
        <v>1</v>
      </c>
      <c r="C10" s="163"/>
    </row>
    <row r="11" spans="2:3" x14ac:dyDescent="0.3">
      <c r="B11" s="159" t="s">
        <v>180</v>
      </c>
      <c r="C11" s="160"/>
    </row>
    <row r="12" spans="2:3" x14ac:dyDescent="0.3">
      <c r="B12" s="161"/>
      <c r="C12" s="162"/>
    </row>
    <row r="13" spans="2:3" ht="52.8" customHeight="1" x14ac:dyDescent="0.3">
      <c r="B13" s="161"/>
      <c r="C13" s="162"/>
    </row>
    <row r="14" spans="2:3" ht="29.4" customHeight="1" x14ac:dyDescent="0.3">
      <c r="B14" s="164" t="s">
        <v>2</v>
      </c>
      <c r="C14" s="165"/>
    </row>
    <row r="15" spans="2:3" ht="15.6" x14ac:dyDescent="0.3">
      <c r="B15" s="46" t="s">
        <v>3</v>
      </c>
      <c r="C15" s="47" t="s">
        <v>4</v>
      </c>
    </row>
    <row r="16" spans="2:3" x14ac:dyDescent="0.3">
      <c r="B16" s="9" t="s">
        <v>5</v>
      </c>
      <c r="C16" s="8" t="s">
        <v>10</v>
      </c>
    </row>
    <row r="17" spans="2:8" x14ac:dyDescent="0.3">
      <c r="B17" s="9" t="s">
        <v>6</v>
      </c>
      <c r="C17" s="8" t="s">
        <v>9</v>
      </c>
    </row>
    <row r="18" spans="2:8" x14ac:dyDescent="0.3">
      <c r="B18" s="9" t="s">
        <v>7</v>
      </c>
      <c r="C18" s="32" t="s">
        <v>11</v>
      </c>
    </row>
    <row r="19" spans="2:8" ht="28.8" x14ac:dyDescent="0.3">
      <c r="B19" s="9" t="s">
        <v>8</v>
      </c>
      <c r="C19" s="32" t="s">
        <v>12</v>
      </c>
    </row>
    <row r="20" spans="2:8" x14ac:dyDescent="0.3">
      <c r="B20" s="36"/>
      <c r="C20" s="37"/>
    </row>
    <row r="21" spans="2:8" ht="15.6" x14ac:dyDescent="0.3">
      <c r="B21" s="164" t="s">
        <v>13</v>
      </c>
      <c r="C21" s="165"/>
    </row>
    <row r="22" spans="2:8" x14ac:dyDescent="0.3">
      <c r="B22" s="48" t="s">
        <v>14</v>
      </c>
      <c r="C22" s="49" t="s">
        <v>15</v>
      </c>
    </row>
    <row r="23" spans="2:8" x14ac:dyDescent="0.3">
      <c r="B23" s="33" t="s">
        <v>16</v>
      </c>
      <c r="C23" s="8" t="s">
        <v>17</v>
      </c>
    </row>
    <row r="24" spans="2:8" ht="28.8" x14ac:dyDescent="0.3">
      <c r="B24" s="50" t="s">
        <v>172</v>
      </c>
      <c r="C24" s="32" t="s">
        <v>18</v>
      </c>
    </row>
    <row r="25" spans="2:8" ht="28.8" x14ac:dyDescent="0.3">
      <c r="B25" s="34" t="s">
        <v>19</v>
      </c>
      <c r="C25" s="35" t="s">
        <v>20</v>
      </c>
    </row>
    <row r="26" spans="2:8" x14ac:dyDescent="0.3">
      <c r="B26" s="36"/>
      <c r="C26" s="37"/>
    </row>
    <row r="27" spans="2:8" ht="64.2" customHeight="1" thickBot="1" x14ac:dyDescent="0.35">
      <c r="B27" s="156" t="s">
        <v>179</v>
      </c>
      <c r="C27" s="157"/>
    </row>
    <row r="28" spans="2:8" s="38" customFormat="1" x14ac:dyDescent="0.3">
      <c r="B28" s="43"/>
      <c r="C28" s="43"/>
      <c r="D28" s="43"/>
      <c r="E28" s="43"/>
      <c r="F28" s="43"/>
      <c r="G28" s="43"/>
      <c r="H28" s="43"/>
    </row>
    <row r="29" spans="2:8" s="38" customFormat="1" x14ac:dyDescent="0.3">
      <c r="B29" s="43"/>
      <c r="C29" s="43"/>
      <c r="D29" s="43"/>
      <c r="E29" s="43"/>
      <c r="F29" s="43"/>
      <c r="G29" s="43"/>
      <c r="H29" s="43"/>
    </row>
    <row r="30" spans="2:8" s="38" customFormat="1" x14ac:dyDescent="0.3">
      <c r="B30" s="43"/>
      <c r="C30" s="43"/>
      <c r="D30" s="43"/>
      <c r="E30" s="43"/>
      <c r="F30" s="43"/>
      <c r="G30" s="43"/>
      <c r="H30" s="43"/>
    </row>
    <row r="31" spans="2:8" s="38" customFormat="1" x14ac:dyDescent="0.3">
      <c r="B31" s="43"/>
      <c r="C31" s="43"/>
      <c r="D31" s="43"/>
      <c r="E31" s="43"/>
      <c r="F31" s="43"/>
      <c r="G31" s="43"/>
      <c r="H31" s="43"/>
    </row>
    <row r="32" spans="2:8" s="38" customFormat="1" x14ac:dyDescent="0.3">
      <c r="B32" s="43"/>
      <c r="C32" s="43"/>
      <c r="D32" s="43"/>
      <c r="E32" s="43"/>
      <c r="F32" s="43"/>
      <c r="G32" s="43"/>
      <c r="H32" s="43"/>
    </row>
    <row r="33" spans="2:8" s="38" customFormat="1" x14ac:dyDescent="0.3">
      <c r="B33" s="43"/>
      <c r="C33" s="43"/>
      <c r="D33" s="43"/>
      <c r="E33" s="43"/>
      <c r="F33" s="43"/>
      <c r="G33" s="43"/>
      <c r="H33" s="43"/>
    </row>
    <row r="34" spans="2:8" s="38" customFormat="1" x14ac:dyDescent="0.3">
      <c r="B34" s="43"/>
      <c r="C34" s="43"/>
      <c r="D34" s="43"/>
      <c r="E34" s="43"/>
      <c r="F34" s="43"/>
      <c r="G34" s="43"/>
      <c r="H34" s="43"/>
    </row>
    <row r="35" spans="2:8" s="38" customFormat="1" x14ac:dyDescent="0.3">
      <c r="B35" s="43"/>
      <c r="C35" s="43"/>
      <c r="D35" s="43"/>
      <c r="E35" s="43"/>
      <c r="F35" s="43"/>
      <c r="G35" s="43"/>
      <c r="H35" s="43"/>
    </row>
    <row r="36" spans="2:8" s="38" customFormat="1" x14ac:dyDescent="0.3">
      <c r="B36" s="43"/>
      <c r="C36" s="43"/>
      <c r="D36" s="43"/>
      <c r="E36" s="43"/>
      <c r="F36" s="43"/>
      <c r="G36" s="43"/>
      <c r="H36" s="43"/>
    </row>
    <row r="37" spans="2:8" s="38" customFormat="1" x14ac:dyDescent="0.3">
      <c r="B37" s="43"/>
      <c r="C37" s="43"/>
      <c r="D37" s="43"/>
      <c r="E37" s="43"/>
      <c r="F37" s="43"/>
      <c r="G37" s="43"/>
      <c r="H37" s="43"/>
    </row>
    <row r="38" spans="2:8" s="38" customFormat="1" x14ac:dyDescent="0.3">
      <c r="B38" s="43"/>
      <c r="C38" s="43"/>
      <c r="D38" s="43"/>
      <c r="E38" s="43"/>
      <c r="F38" s="43"/>
      <c r="G38" s="43"/>
      <c r="H38" s="43"/>
    </row>
    <row r="39" spans="2:8" s="38" customFormat="1" x14ac:dyDescent="0.3">
      <c r="B39" s="43"/>
      <c r="C39" s="43"/>
      <c r="D39" s="43"/>
      <c r="E39" s="43"/>
      <c r="F39" s="43"/>
      <c r="G39" s="43"/>
      <c r="H39" s="43"/>
    </row>
    <row r="40" spans="2:8" s="38" customFormat="1" x14ac:dyDescent="0.3">
      <c r="B40" s="43"/>
      <c r="C40" s="43"/>
      <c r="D40" s="43"/>
      <c r="E40" s="43"/>
      <c r="F40" s="43"/>
      <c r="G40" s="43"/>
      <c r="H40" s="43"/>
    </row>
    <row r="41" spans="2:8" s="38" customFormat="1" x14ac:dyDescent="0.3">
      <c r="B41" s="43"/>
      <c r="C41" s="43"/>
      <c r="D41" s="43"/>
      <c r="E41" s="43"/>
      <c r="F41" s="43"/>
      <c r="G41" s="43"/>
      <c r="H41" s="43"/>
    </row>
    <row r="42" spans="2:8" s="38" customFormat="1" x14ac:dyDescent="0.3">
      <c r="B42" s="43"/>
      <c r="C42" s="43"/>
      <c r="D42" s="43"/>
      <c r="E42" s="43"/>
      <c r="F42" s="43"/>
      <c r="G42" s="43"/>
      <c r="H42" s="43"/>
    </row>
    <row r="43" spans="2:8" s="38" customFormat="1" x14ac:dyDescent="0.3">
      <c r="B43" s="43"/>
      <c r="C43" s="43"/>
      <c r="D43" s="43"/>
      <c r="E43" s="43"/>
      <c r="F43" s="43"/>
      <c r="G43" s="43"/>
      <c r="H43" s="43"/>
    </row>
    <row r="44" spans="2:8" s="38" customFormat="1" x14ac:dyDescent="0.3">
      <c r="B44" s="43"/>
      <c r="C44" s="43"/>
      <c r="D44" s="43"/>
      <c r="E44" s="43"/>
      <c r="F44" s="43"/>
      <c r="G44" s="43"/>
      <c r="H44" s="43"/>
    </row>
    <row r="45" spans="2:8" s="38" customFormat="1" x14ac:dyDescent="0.3"/>
    <row r="46" spans="2:8" s="38" customFormat="1" x14ac:dyDescent="0.3"/>
    <row r="47" spans="2:8" s="38" customFormat="1" x14ac:dyDescent="0.3"/>
    <row r="48" spans="2:8" s="38" customFormat="1" x14ac:dyDescent="0.3"/>
    <row r="49" s="38" customFormat="1" x14ac:dyDescent="0.3"/>
    <row r="50" s="38" customFormat="1" x14ac:dyDescent="0.3"/>
    <row r="51" s="38" customFormat="1" x14ac:dyDescent="0.3"/>
    <row r="52" s="38" customFormat="1" x14ac:dyDescent="0.3"/>
    <row r="53" s="38" customFormat="1" x14ac:dyDescent="0.3"/>
    <row r="54" s="38" customFormat="1" x14ac:dyDescent="0.3"/>
    <row r="55" s="38" customFormat="1" x14ac:dyDescent="0.3"/>
    <row r="56" s="38" customFormat="1" x14ac:dyDescent="0.3"/>
    <row r="57" s="38" customFormat="1" x14ac:dyDescent="0.3"/>
    <row r="58" s="38" customFormat="1" x14ac:dyDescent="0.3"/>
    <row r="59" s="38" customFormat="1" x14ac:dyDescent="0.3"/>
    <row r="60" s="38" customFormat="1" x14ac:dyDescent="0.3"/>
    <row r="61" s="38" customFormat="1" x14ac:dyDescent="0.3"/>
    <row r="62" s="38" customFormat="1" x14ac:dyDescent="0.3"/>
    <row r="63" s="38" customFormat="1" x14ac:dyDescent="0.3"/>
    <row r="64" s="38" customFormat="1" x14ac:dyDescent="0.3"/>
    <row r="65" s="38" customFormat="1" x14ac:dyDescent="0.3"/>
    <row r="66" s="38" customFormat="1" x14ac:dyDescent="0.3"/>
    <row r="67" s="38" customFormat="1" x14ac:dyDescent="0.3"/>
    <row r="68" s="38" customFormat="1" x14ac:dyDescent="0.3"/>
    <row r="69" s="38" customFormat="1" x14ac:dyDescent="0.3"/>
    <row r="70" s="38" customFormat="1" x14ac:dyDescent="0.3"/>
    <row r="71" s="38" customFormat="1" x14ac:dyDescent="0.3"/>
    <row r="72" s="38" customFormat="1" x14ac:dyDescent="0.3"/>
    <row r="73" s="38" customFormat="1" x14ac:dyDescent="0.3"/>
    <row r="74" s="38" customFormat="1" x14ac:dyDescent="0.3"/>
    <row r="75" s="38" customFormat="1" x14ac:dyDescent="0.3"/>
    <row r="76" s="38" customFormat="1" x14ac:dyDescent="0.3"/>
    <row r="77" s="38" customFormat="1" x14ac:dyDescent="0.3"/>
    <row r="78" s="38" customFormat="1" x14ac:dyDescent="0.3"/>
    <row r="79" s="38" customFormat="1" x14ac:dyDescent="0.3"/>
    <row r="80" s="38" customFormat="1" x14ac:dyDescent="0.3"/>
    <row r="81" s="38" customFormat="1" x14ac:dyDescent="0.3"/>
    <row r="82" s="38" customFormat="1" x14ac:dyDescent="0.3"/>
    <row r="83" s="38" customFormat="1" x14ac:dyDescent="0.3"/>
    <row r="84" s="38" customFormat="1" x14ac:dyDescent="0.3"/>
    <row r="85" s="38" customFormat="1" x14ac:dyDescent="0.3"/>
    <row r="86" s="38" customFormat="1" x14ac:dyDescent="0.3"/>
    <row r="87" s="38" customFormat="1" x14ac:dyDescent="0.3"/>
    <row r="88" s="38" customFormat="1" x14ac:dyDescent="0.3"/>
    <row r="89" s="38" customFormat="1" x14ac:dyDescent="0.3"/>
    <row r="90" s="38" customFormat="1" x14ac:dyDescent="0.3"/>
    <row r="91" s="38" customFormat="1" x14ac:dyDescent="0.3"/>
    <row r="92" s="38" customFormat="1" x14ac:dyDescent="0.3"/>
    <row r="93" s="38" customFormat="1" x14ac:dyDescent="0.3"/>
    <row r="94" s="38" customFormat="1" x14ac:dyDescent="0.3"/>
    <row r="95" s="38" customFormat="1" x14ac:dyDescent="0.3"/>
    <row r="96" s="38" customFormat="1" x14ac:dyDescent="0.3"/>
    <row r="97" s="38" customFormat="1" x14ac:dyDescent="0.3"/>
    <row r="98" s="38" customFormat="1" x14ac:dyDescent="0.3"/>
    <row r="99" s="38" customFormat="1" x14ac:dyDescent="0.3"/>
    <row r="100" s="38" customFormat="1" x14ac:dyDescent="0.3"/>
    <row r="101" s="38" customFormat="1" x14ac:dyDescent="0.3"/>
    <row r="102" s="38" customFormat="1" x14ac:dyDescent="0.3"/>
    <row r="103" s="38" customFormat="1" x14ac:dyDescent="0.3"/>
    <row r="104" s="38" customFormat="1" x14ac:dyDescent="0.3"/>
    <row r="105" s="38" customFormat="1" x14ac:dyDescent="0.3"/>
    <row r="106" s="38" customFormat="1" x14ac:dyDescent="0.3"/>
    <row r="107" s="38" customFormat="1" x14ac:dyDescent="0.3"/>
    <row r="108" s="38" customFormat="1" x14ac:dyDescent="0.3"/>
    <row r="109" s="38" customFormat="1" x14ac:dyDescent="0.3"/>
    <row r="110" s="38" customFormat="1" x14ac:dyDescent="0.3"/>
    <row r="111" s="38" customFormat="1" x14ac:dyDescent="0.3"/>
    <row r="112" s="38" customFormat="1" x14ac:dyDescent="0.3"/>
    <row r="113" s="38" customFormat="1" x14ac:dyDescent="0.3"/>
    <row r="114" s="38" customFormat="1" x14ac:dyDescent="0.3"/>
    <row r="115" s="38" customFormat="1" x14ac:dyDescent="0.3"/>
    <row r="116" s="38" customFormat="1" x14ac:dyDescent="0.3"/>
    <row r="117" s="38" customFormat="1" x14ac:dyDescent="0.3"/>
    <row r="118" s="38" customFormat="1" x14ac:dyDescent="0.3"/>
    <row r="119" s="38" customFormat="1" x14ac:dyDescent="0.3"/>
    <row r="120" s="38" customFormat="1" x14ac:dyDescent="0.3"/>
    <row r="121" s="38" customFormat="1" x14ac:dyDescent="0.3"/>
    <row r="122" s="38" customFormat="1" x14ac:dyDescent="0.3"/>
    <row r="123" s="38" customFormat="1" x14ac:dyDescent="0.3"/>
    <row r="124" s="38" customFormat="1" x14ac:dyDescent="0.3"/>
    <row r="125" s="38" customFormat="1" x14ac:dyDescent="0.3"/>
    <row r="126" s="38" customFormat="1" x14ac:dyDescent="0.3"/>
    <row r="127" s="38" customFormat="1" x14ac:dyDescent="0.3"/>
    <row r="128" s="38" customFormat="1" x14ac:dyDescent="0.3"/>
    <row r="129" s="38" customFormat="1" x14ac:dyDescent="0.3"/>
    <row r="130" s="38" customFormat="1" x14ac:dyDescent="0.3"/>
    <row r="131" s="38" customFormat="1" x14ac:dyDescent="0.3"/>
    <row r="132" s="38" customFormat="1" x14ac:dyDescent="0.3"/>
    <row r="133" s="38" customFormat="1" x14ac:dyDescent="0.3"/>
    <row r="134" s="38" customFormat="1" x14ac:dyDescent="0.3"/>
    <row r="135" s="38" customFormat="1" x14ac:dyDescent="0.3"/>
    <row r="136" s="38" customFormat="1" x14ac:dyDescent="0.3"/>
    <row r="137" s="38" customFormat="1" x14ac:dyDescent="0.3"/>
    <row r="138" s="38" customFormat="1" x14ac:dyDescent="0.3"/>
    <row r="139" s="38" customFormat="1" x14ac:dyDescent="0.3"/>
    <row r="140" s="38" customFormat="1" x14ac:dyDescent="0.3"/>
    <row r="141" s="38" customFormat="1" x14ac:dyDescent="0.3"/>
    <row r="142" s="38" customFormat="1" x14ac:dyDescent="0.3"/>
    <row r="143" s="38" customFormat="1" x14ac:dyDescent="0.3"/>
    <row r="144" s="38" customFormat="1" x14ac:dyDescent="0.3"/>
    <row r="145" s="38" customFormat="1" x14ac:dyDescent="0.3"/>
    <row r="146" s="38" customFormat="1" x14ac:dyDescent="0.3"/>
    <row r="147" s="38" customFormat="1" x14ac:dyDescent="0.3"/>
    <row r="148" s="38" customFormat="1" x14ac:dyDescent="0.3"/>
    <row r="149" s="38" customFormat="1" x14ac:dyDescent="0.3"/>
    <row r="150" s="38" customFormat="1" x14ac:dyDescent="0.3"/>
    <row r="151" s="38" customFormat="1" x14ac:dyDescent="0.3"/>
    <row r="152" s="38" customFormat="1" x14ac:dyDescent="0.3"/>
    <row r="153" s="38" customFormat="1" x14ac:dyDescent="0.3"/>
    <row r="154" s="38" customFormat="1" x14ac:dyDescent="0.3"/>
    <row r="155" s="38" customFormat="1" x14ac:dyDescent="0.3"/>
    <row r="156" s="38" customFormat="1" x14ac:dyDescent="0.3"/>
    <row r="157" s="38" customFormat="1" x14ac:dyDescent="0.3"/>
    <row r="158" s="38" customFormat="1" x14ac:dyDescent="0.3"/>
    <row r="159" s="38" customFormat="1" x14ac:dyDescent="0.3"/>
    <row r="160" s="38" customFormat="1" x14ac:dyDescent="0.3"/>
    <row r="161" s="38" customFormat="1" x14ac:dyDescent="0.3"/>
    <row r="162" s="38" customFormat="1" x14ac:dyDescent="0.3"/>
    <row r="163" s="38" customFormat="1" x14ac:dyDescent="0.3"/>
    <row r="164" s="38" customFormat="1" x14ac:dyDescent="0.3"/>
    <row r="165" s="38" customFormat="1" x14ac:dyDescent="0.3"/>
    <row r="166" s="38" customFormat="1" x14ac:dyDescent="0.3"/>
    <row r="167" s="38" customFormat="1" x14ac:dyDescent="0.3"/>
    <row r="168" s="38" customFormat="1" x14ac:dyDescent="0.3"/>
    <row r="169" s="38" customFormat="1" x14ac:dyDescent="0.3"/>
    <row r="170" s="38" customFormat="1" x14ac:dyDescent="0.3"/>
    <row r="171" s="38" customFormat="1" x14ac:dyDescent="0.3"/>
    <row r="172" s="38" customFormat="1" x14ac:dyDescent="0.3"/>
    <row r="173" s="38" customFormat="1" x14ac:dyDescent="0.3"/>
    <row r="174" s="38" customFormat="1" x14ac:dyDescent="0.3"/>
    <row r="175" s="38" customFormat="1" x14ac:dyDescent="0.3"/>
    <row r="176" s="38" customFormat="1" x14ac:dyDescent="0.3"/>
    <row r="177" s="38" customFormat="1" x14ac:dyDescent="0.3"/>
    <row r="178" s="38" customFormat="1" x14ac:dyDescent="0.3"/>
    <row r="179" s="38" customFormat="1" x14ac:dyDescent="0.3"/>
    <row r="180" s="38" customFormat="1" x14ac:dyDescent="0.3"/>
    <row r="181" s="38" customFormat="1" x14ac:dyDescent="0.3"/>
    <row r="182" s="38" customFormat="1" x14ac:dyDescent="0.3"/>
    <row r="183" s="38" customFormat="1" x14ac:dyDescent="0.3"/>
    <row r="184" s="38" customFormat="1" x14ac:dyDescent="0.3"/>
    <row r="185" s="38" customFormat="1" x14ac:dyDescent="0.3"/>
    <row r="186" s="38" customFormat="1" x14ac:dyDescent="0.3"/>
    <row r="187" s="38" customFormat="1" x14ac:dyDescent="0.3"/>
    <row r="188" s="38" customFormat="1" x14ac:dyDescent="0.3"/>
    <row r="189" s="38" customFormat="1" x14ac:dyDescent="0.3"/>
    <row r="190" s="38" customFormat="1" x14ac:dyDescent="0.3"/>
    <row r="191" s="38" customFormat="1" x14ac:dyDescent="0.3"/>
    <row r="192" s="38" customFormat="1" x14ac:dyDescent="0.3"/>
    <row r="193" s="38" customFormat="1" x14ac:dyDescent="0.3"/>
    <row r="194" s="38" customFormat="1" x14ac:dyDescent="0.3"/>
    <row r="195" s="38" customFormat="1" x14ac:dyDescent="0.3"/>
    <row r="196" s="38" customFormat="1" x14ac:dyDescent="0.3"/>
    <row r="197" s="38" customFormat="1" x14ac:dyDescent="0.3"/>
    <row r="198" s="38" customFormat="1" x14ac:dyDescent="0.3"/>
    <row r="199" s="38" customFormat="1" x14ac:dyDescent="0.3"/>
    <row r="200" s="38" customFormat="1" x14ac:dyDescent="0.3"/>
    <row r="201" s="38" customFormat="1" x14ac:dyDescent="0.3"/>
    <row r="202" s="38" customFormat="1" x14ac:dyDescent="0.3"/>
    <row r="203" s="38" customFormat="1" x14ac:dyDescent="0.3"/>
    <row r="204" s="38" customFormat="1" x14ac:dyDescent="0.3"/>
    <row r="205" s="38" customFormat="1" x14ac:dyDescent="0.3"/>
    <row r="206" s="38" customFormat="1" x14ac:dyDescent="0.3"/>
    <row r="207" s="38" customFormat="1" x14ac:dyDescent="0.3"/>
    <row r="208" s="38" customFormat="1" x14ac:dyDescent="0.3"/>
    <row r="209" s="38" customFormat="1" x14ac:dyDescent="0.3"/>
    <row r="210" s="38" customFormat="1" x14ac:dyDescent="0.3"/>
    <row r="211" s="38" customFormat="1" x14ac:dyDescent="0.3"/>
    <row r="212" s="38" customFormat="1" x14ac:dyDescent="0.3"/>
    <row r="213" s="38" customFormat="1" x14ac:dyDescent="0.3"/>
    <row r="214" s="38" customFormat="1" x14ac:dyDescent="0.3"/>
    <row r="215" s="38" customFormat="1" x14ac:dyDescent="0.3"/>
    <row r="216" s="38" customFormat="1" x14ac:dyDescent="0.3"/>
    <row r="217" s="38" customFormat="1" x14ac:dyDescent="0.3"/>
    <row r="218" s="38" customFormat="1" x14ac:dyDescent="0.3"/>
    <row r="219" s="38" customFormat="1" x14ac:dyDescent="0.3"/>
    <row r="220" s="38" customFormat="1" x14ac:dyDescent="0.3"/>
    <row r="221" s="38" customFormat="1" x14ac:dyDescent="0.3"/>
    <row r="222" s="38" customFormat="1" x14ac:dyDescent="0.3"/>
    <row r="223" s="38" customFormat="1" x14ac:dyDescent="0.3"/>
    <row r="224" s="38" customFormat="1" x14ac:dyDescent="0.3"/>
    <row r="225" s="38" customFormat="1" x14ac:dyDescent="0.3"/>
    <row r="226" s="38" customFormat="1" x14ac:dyDescent="0.3"/>
    <row r="227" s="38" customFormat="1" x14ac:dyDescent="0.3"/>
    <row r="228" s="38" customFormat="1" x14ac:dyDescent="0.3"/>
    <row r="229" s="38" customFormat="1" x14ac:dyDescent="0.3"/>
    <row r="230" s="38" customFormat="1" x14ac:dyDescent="0.3"/>
    <row r="231" s="38" customFormat="1" x14ac:dyDescent="0.3"/>
    <row r="232" s="38" customFormat="1" x14ac:dyDescent="0.3"/>
    <row r="233" s="38" customFormat="1" x14ac:dyDescent="0.3"/>
    <row r="234" s="38" customFormat="1" x14ac:dyDescent="0.3"/>
    <row r="235" s="38" customFormat="1" x14ac:dyDescent="0.3"/>
    <row r="236" s="38" customFormat="1" x14ac:dyDescent="0.3"/>
    <row r="237" s="38" customFormat="1" x14ac:dyDescent="0.3"/>
    <row r="238" s="38" customFormat="1" x14ac:dyDescent="0.3"/>
    <row r="239" s="38" customFormat="1" x14ac:dyDescent="0.3"/>
    <row r="240" s="38" customFormat="1" x14ac:dyDescent="0.3"/>
    <row r="241" s="38" customFormat="1" x14ac:dyDescent="0.3"/>
    <row r="242" s="38" customFormat="1" x14ac:dyDescent="0.3"/>
    <row r="243" s="38" customFormat="1" x14ac:dyDescent="0.3"/>
    <row r="244" s="38" customFormat="1" x14ac:dyDescent="0.3"/>
    <row r="245" s="38" customFormat="1" x14ac:dyDescent="0.3"/>
    <row r="246" s="38" customFormat="1" x14ac:dyDescent="0.3"/>
    <row r="247" s="38" customFormat="1" x14ac:dyDescent="0.3"/>
    <row r="248" s="38" customFormat="1" x14ac:dyDescent="0.3"/>
    <row r="249" s="38" customFormat="1" x14ac:dyDescent="0.3"/>
    <row r="250" s="38" customFormat="1" x14ac:dyDescent="0.3"/>
    <row r="251" s="38" customFormat="1" x14ac:dyDescent="0.3"/>
    <row r="252" s="38" customFormat="1" x14ac:dyDescent="0.3"/>
    <row r="253" s="38" customFormat="1" x14ac:dyDescent="0.3"/>
    <row r="254" s="38" customFormat="1" x14ac:dyDescent="0.3"/>
    <row r="255" s="38" customFormat="1" x14ac:dyDescent="0.3"/>
    <row r="256" s="38" customFormat="1" x14ac:dyDescent="0.3"/>
    <row r="257" s="38" customFormat="1" x14ac:dyDescent="0.3"/>
    <row r="258" s="38" customFormat="1" x14ac:dyDescent="0.3"/>
    <row r="259" s="38" customFormat="1" x14ac:dyDescent="0.3"/>
    <row r="260" s="38" customFormat="1" x14ac:dyDescent="0.3"/>
    <row r="261" s="38" customFormat="1" x14ac:dyDescent="0.3"/>
    <row r="262" s="38" customFormat="1" x14ac:dyDescent="0.3"/>
    <row r="263" s="38" customFormat="1" x14ac:dyDescent="0.3"/>
    <row r="264" s="38" customFormat="1" x14ac:dyDescent="0.3"/>
    <row r="265" s="38" customFormat="1" x14ac:dyDescent="0.3"/>
    <row r="266" s="38" customFormat="1" x14ac:dyDescent="0.3"/>
    <row r="267" s="38" customFormat="1" x14ac:dyDescent="0.3"/>
    <row r="268" s="38" customFormat="1" x14ac:dyDescent="0.3"/>
    <row r="269" s="38" customFormat="1" x14ac:dyDescent="0.3"/>
    <row r="270" s="38" customFormat="1" x14ac:dyDescent="0.3"/>
    <row r="271" s="38" customFormat="1" x14ac:dyDescent="0.3"/>
    <row r="272" s="38" customFormat="1" x14ac:dyDescent="0.3"/>
    <row r="273" s="38" customFormat="1" x14ac:dyDescent="0.3"/>
    <row r="274" s="38" customFormat="1" x14ac:dyDescent="0.3"/>
    <row r="275" s="38" customFormat="1" x14ac:dyDescent="0.3"/>
    <row r="276" s="38" customFormat="1" x14ac:dyDescent="0.3"/>
    <row r="277" s="38" customFormat="1" x14ac:dyDescent="0.3"/>
    <row r="278" s="38" customFormat="1" x14ac:dyDescent="0.3"/>
    <row r="279" s="38" customFormat="1" x14ac:dyDescent="0.3"/>
    <row r="280" s="38" customFormat="1" x14ac:dyDescent="0.3"/>
    <row r="281" s="38" customFormat="1" x14ac:dyDescent="0.3"/>
    <row r="282" s="38" customFormat="1" x14ac:dyDescent="0.3"/>
    <row r="283" s="38" customFormat="1" x14ac:dyDescent="0.3"/>
    <row r="284" s="38" customFormat="1" x14ac:dyDescent="0.3"/>
    <row r="285" s="38" customFormat="1" x14ac:dyDescent="0.3"/>
    <row r="286" s="38" customFormat="1" x14ac:dyDescent="0.3"/>
    <row r="287" s="38" customFormat="1" x14ac:dyDescent="0.3"/>
    <row r="288" s="38" customFormat="1" x14ac:dyDescent="0.3"/>
    <row r="289" s="38" customFormat="1" x14ac:dyDescent="0.3"/>
    <row r="290" s="38" customFormat="1" x14ac:dyDescent="0.3"/>
    <row r="291" s="38" customFormat="1" x14ac:dyDescent="0.3"/>
    <row r="292" s="38" customFormat="1" x14ac:dyDescent="0.3"/>
    <row r="293" s="38" customFormat="1" x14ac:dyDescent="0.3"/>
    <row r="294" s="38" customFormat="1" x14ac:dyDescent="0.3"/>
    <row r="295" s="38" customFormat="1" x14ac:dyDescent="0.3"/>
    <row r="296" s="38" customFormat="1" x14ac:dyDescent="0.3"/>
    <row r="297" s="38" customFormat="1" x14ac:dyDescent="0.3"/>
    <row r="298" s="38" customFormat="1" x14ac:dyDescent="0.3"/>
    <row r="299" s="38" customFormat="1" x14ac:dyDescent="0.3"/>
    <row r="300" s="38" customFormat="1" x14ac:dyDescent="0.3"/>
    <row r="301" s="38" customFormat="1" x14ac:dyDescent="0.3"/>
    <row r="302" s="38" customFormat="1" x14ac:dyDescent="0.3"/>
    <row r="303" s="38" customFormat="1" x14ac:dyDescent="0.3"/>
    <row r="304" s="38" customFormat="1" x14ac:dyDescent="0.3"/>
    <row r="305" s="38" customFormat="1" x14ac:dyDescent="0.3"/>
    <row r="306" s="38" customFormat="1" x14ac:dyDescent="0.3"/>
    <row r="307" s="38" customFormat="1" x14ac:dyDescent="0.3"/>
    <row r="308" s="38" customFormat="1" x14ac:dyDescent="0.3"/>
    <row r="309" s="38" customFormat="1" x14ac:dyDescent="0.3"/>
    <row r="310" s="38" customFormat="1" x14ac:dyDescent="0.3"/>
    <row r="311" s="38" customFormat="1" x14ac:dyDescent="0.3"/>
    <row r="312" s="38" customFormat="1" x14ac:dyDescent="0.3"/>
    <row r="313" s="38" customFormat="1" x14ac:dyDescent="0.3"/>
    <row r="314" s="38" customFormat="1" x14ac:dyDescent="0.3"/>
    <row r="315" s="38" customFormat="1" x14ac:dyDescent="0.3"/>
    <row r="316" s="38" customFormat="1" x14ac:dyDescent="0.3"/>
    <row r="317" s="38" customFormat="1" x14ac:dyDescent="0.3"/>
    <row r="318" s="38" customFormat="1" x14ac:dyDescent="0.3"/>
    <row r="319" s="38" customFormat="1" x14ac:dyDescent="0.3"/>
    <row r="320" s="38" customFormat="1" x14ac:dyDescent="0.3"/>
    <row r="321" s="38" customFormat="1" x14ac:dyDescent="0.3"/>
    <row r="322" s="38" customFormat="1" x14ac:dyDescent="0.3"/>
    <row r="323" s="38" customFormat="1" x14ac:dyDescent="0.3"/>
    <row r="324" s="38" customFormat="1" x14ac:dyDescent="0.3"/>
    <row r="325" s="38" customFormat="1" x14ac:dyDescent="0.3"/>
    <row r="326" s="38" customFormat="1" x14ac:dyDescent="0.3"/>
    <row r="327" s="38" customFormat="1" x14ac:dyDescent="0.3"/>
    <row r="328" s="38" customFormat="1" x14ac:dyDescent="0.3"/>
    <row r="329" s="38" customFormat="1" x14ac:dyDescent="0.3"/>
    <row r="330" s="38" customFormat="1" x14ac:dyDescent="0.3"/>
    <row r="331" s="38" customFormat="1" x14ac:dyDescent="0.3"/>
    <row r="332" s="38" customFormat="1" x14ac:dyDescent="0.3"/>
    <row r="333" s="38" customFormat="1" x14ac:dyDescent="0.3"/>
    <row r="334" s="38" customFormat="1" x14ac:dyDescent="0.3"/>
    <row r="335" s="38" customFormat="1" x14ac:dyDescent="0.3"/>
    <row r="336" s="38" customFormat="1" x14ac:dyDescent="0.3"/>
    <row r="337" s="38" customFormat="1" x14ac:dyDescent="0.3"/>
    <row r="338" s="38" customFormat="1" x14ac:dyDescent="0.3"/>
    <row r="339" s="38" customFormat="1" x14ac:dyDescent="0.3"/>
    <row r="340" s="38" customFormat="1" x14ac:dyDescent="0.3"/>
    <row r="341" s="38" customFormat="1" x14ac:dyDescent="0.3"/>
    <row r="342" s="38" customFormat="1" x14ac:dyDescent="0.3"/>
    <row r="343" s="38" customFormat="1" x14ac:dyDescent="0.3"/>
    <row r="344" s="38" customFormat="1" x14ac:dyDescent="0.3"/>
    <row r="345" s="38" customFormat="1" x14ac:dyDescent="0.3"/>
    <row r="346" s="38" customFormat="1" x14ac:dyDescent="0.3"/>
    <row r="347" s="38" customFormat="1" x14ac:dyDescent="0.3"/>
    <row r="348" s="38" customFormat="1" x14ac:dyDescent="0.3"/>
    <row r="349" s="38" customFormat="1" x14ac:dyDescent="0.3"/>
    <row r="350" s="38" customFormat="1" x14ac:dyDescent="0.3"/>
    <row r="351" s="38" customFormat="1" x14ac:dyDescent="0.3"/>
    <row r="352" s="38" customFormat="1" x14ac:dyDescent="0.3"/>
    <row r="353" s="38" customFormat="1" x14ac:dyDescent="0.3"/>
    <row r="354" s="38" customFormat="1" x14ac:dyDescent="0.3"/>
    <row r="355" s="38" customFormat="1" x14ac:dyDescent="0.3"/>
    <row r="356" s="38" customFormat="1" x14ac:dyDescent="0.3"/>
    <row r="357" s="38" customFormat="1" x14ac:dyDescent="0.3"/>
    <row r="358" s="38" customFormat="1" x14ac:dyDescent="0.3"/>
    <row r="359" s="38" customFormat="1" x14ac:dyDescent="0.3"/>
    <row r="360" s="38" customFormat="1" x14ac:dyDescent="0.3"/>
    <row r="361" s="38" customFormat="1" x14ac:dyDescent="0.3"/>
    <row r="362" s="38" customFormat="1" x14ac:dyDescent="0.3"/>
    <row r="363" s="38" customFormat="1" x14ac:dyDescent="0.3"/>
    <row r="364" s="38" customFormat="1" x14ac:dyDescent="0.3"/>
    <row r="365" s="38" customFormat="1" x14ac:dyDescent="0.3"/>
    <row r="366" s="38" customFormat="1" x14ac:dyDescent="0.3"/>
    <row r="367" s="38" customFormat="1" x14ac:dyDescent="0.3"/>
    <row r="368" s="38" customFormat="1" x14ac:dyDescent="0.3"/>
    <row r="369" s="38" customFormat="1" x14ac:dyDescent="0.3"/>
    <row r="370" s="38" customFormat="1" x14ac:dyDescent="0.3"/>
    <row r="371" s="38" customFormat="1" x14ac:dyDescent="0.3"/>
    <row r="372" s="38" customFormat="1" x14ac:dyDescent="0.3"/>
    <row r="373" s="38" customFormat="1" x14ac:dyDescent="0.3"/>
    <row r="374" s="38" customFormat="1" x14ac:dyDescent="0.3"/>
    <row r="375" s="38" customFormat="1" x14ac:dyDescent="0.3"/>
    <row r="376" s="38" customFormat="1" x14ac:dyDescent="0.3"/>
    <row r="377" s="38" customFormat="1" x14ac:dyDescent="0.3"/>
    <row r="378" s="38" customFormat="1" x14ac:dyDescent="0.3"/>
    <row r="379" s="38" customFormat="1" x14ac:dyDescent="0.3"/>
    <row r="380" s="38" customFormat="1" x14ac:dyDescent="0.3"/>
    <row r="381" s="38" customFormat="1" x14ac:dyDescent="0.3"/>
    <row r="382" s="38" customFormat="1" x14ac:dyDescent="0.3"/>
    <row r="383" s="38" customFormat="1" x14ac:dyDescent="0.3"/>
    <row r="384" s="38" customFormat="1" x14ac:dyDescent="0.3"/>
    <row r="385" s="38" customFormat="1" x14ac:dyDescent="0.3"/>
    <row r="386" s="38" customFormat="1" x14ac:dyDescent="0.3"/>
    <row r="387" s="38" customFormat="1" x14ac:dyDescent="0.3"/>
    <row r="388" s="38" customFormat="1" x14ac:dyDescent="0.3"/>
    <row r="389" s="38" customFormat="1" x14ac:dyDescent="0.3"/>
    <row r="390" s="38" customFormat="1" x14ac:dyDescent="0.3"/>
    <row r="391" s="38" customFormat="1" x14ac:dyDescent="0.3"/>
    <row r="392" s="38" customFormat="1" x14ac:dyDescent="0.3"/>
    <row r="393" s="38" customFormat="1" x14ac:dyDescent="0.3"/>
    <row r="394" s="38" customFormat="1" x14ac:dyDescent="0.3"/>
    <row r="395" s="38" customFormat="1" x14ac:dyDescent="0.3"/>
    <row r="396" s="38" customFormat="1" x14ac:dyDescent="0.3"/>
    <row r="397" s="38" customFormat="1" x14ac:dyDescent="0.3"/>
    <row r="398" s="38" customFormat="1" x14ac:dyDescent="0.3"/>
    <row r="399" s="38" customFormat="1" x14ac:dyDescent="0.3"/>
    <row r="400" s="38" customFormat="1" x14ac:dyDescent="0.3"/>
    <row r="401" s="38" customFormat="1" x14ac:dyDescent="0.3"/>
    <row r="402" s="38" customFormat="1" x14ac:dyDescent="0.3"/>
    <row r="403" s="38" customFormat="1" x14ac:dyDescent="0.3"/>
    <row r="404" s="38" customFormat="1" x14ac:dyDescent="0.3"/>
    <row r="405" s="38" customFormat="1" x14ac:dyDescent="0.3"/>
    <row r="406" s="38" customFormat="1" x14ac:dyDescent="0.3"/>
    <row r="407" s="38" customFormat="1" x14ac:dyDescent="0.3"/>
    <row r="408" s="38" customFormat="1" x14ac:dyDescent="0.3"/>
    <row r="409" s="38" customFormat="1" x14ac:dyDescent="0.3"/>
    <row r="410" s="38" customFormat="1" x14ac:dyDescent="0.3"/>
    <row r="411" s="38" customFormat="1" x14ac:dyDescent="0.3"/>
    <row r="412" s="38" customFormat="1" x14ac:dyDescent="0.3"/>
    <row r="413" s="38" customFormat="1" x14ac:dyDescent="0.3"/>
    <row r="414" s="38" customFormat="1" x14ac:dyDescent="0.3"/>
    <row r="415" s="38" customFormat="1" x14ac:dyDescent="0.3"/>
    <row r="416" s="38" customFormat="1" x14ac:dyDescent="0.3"/>
    <row r="417" s="38" customFormat="1" x14ac:dyDescent="0.3"/>
    <row r="418" s="38" customFormat="1" x14ac:dyDescent="0.3"/>
    <row r="419" s="38" customFormat="1" x14ac:dyDescent="0.3"/>
    <row r="420" s="38" customFormat="1" x14ac:dyDescent="0.3"/>
    <row r="421" s="38" customFormat="1" x14ac:dyDescent="0.3"/>
    <row r="422" s="38" customFormat="1" x14ac:dyDescent="0.3"/>
    <row r="423" s="38" customFormat="1" x14ac:dyDescent="0.3"/>
    <row r="424" s="38" customFormat="1" x14ac:dyDescent="0.3"/>
    <row r="425" s="38" customFormat="1" x14ac:dyDescent="0.3"/>
    <row r="426" s="38" customFormat="1" x14ac:dyDescent="0.3"/>
    <row r="427" s="38" customFormat="1" x14ac:dyDescent="0.3"/>
    <row r="428" s="38" customFormat="1" x14ac:dyDescent="0.3"/>
    <row r="429" s="38" customFormat="1" x14ac:dyDescent="0.3"/>
    <row r="430" s="38" customFormat="1" x14ac:dyDescent="0.3"/>
    <row r="431" s="38" customFormat="1" x14ac:dyDescent="0.3"/>
    <row r="432" s="38" customFormat="1" x14ac:dyDescent="0.3"/>
    <row r="433" s="38" customFormat="1" x14ac:dyDescent="0.3"/>
    <row r="434" s="38" customFormat="1" x14ac:dyDescent="0.3"/>
    <row r="435" s="38" customFormat="1" x14ac:dyDescent="0.3"/>
    <row r="436" s="38" customFormat="1" x14ac:dyDescent="0.3"/>
    <row r="437" s="38" customFormat="1" x14ac:dyDescent="0.3"/>
    <row r="438" s="38" customFormat="1" x14ac:dyDescent="0.3"/>
    <row r="439" s="38" customFormat="1" x14ac:dyDescent="0.3"/>
    <row r="440" s="38" customFormat="1" x14ac:dyDescent="0.3"/>
    <row r="441" s="38" customFormat="1" x14ac:dyDescent="0.3"/>
    <row r="442" s="38" customFormat="1" x14ac:dyDescent="0.3"/>
    <row r="443" s="38" customFormat="1" x14ac:dyDescent="0.3"/>
    <row r="444" s="38" customFormat="1" x14ac:dyDescent="0.3"/>
    <row r="445" s="38" customFormat="1" x14ac:dyDescent="0.3"/>
    <row r="446" s="38" customFormat="1" x14ac:dyDescent="0.3"/>
    <row r="447" s="38" customFormat="1" x14ac:dyDescent="0.3"/>
    <row r="448" s="38" customFormat="1" x14ac:dyDescent="0.3"/>
    <row r="449" s="38" customFormat="1" x14ac:dyDescent="0.3"/>
    <row r="450" s="38" customFormat="1" x14ac:dyDescent="0.3"/>
    <row r="451" s="38" customFormat="1" x14ac:dyDescent="0.3"/>
    <row r="452" s="38" customFormat="1" x14ac:dyDescent="0.3"/>
    <row r="453" s="38" customFormat="1" x14ac:dyDescent="0.3"/>
    <row r="454" s="38" customFormat="1" x14ac:dyDescent="0.3"/>
    <row r="455" s="38" customFormat="1" x14ac:dyDescent="0.3"/>
    <row r="456" s="38" customFormat="1" x14ac:dyDescent="0.3"/>
    <row r="457" s="38" customFormat="1" x14ac:dyDescent="0.3"/>
    <row r="458" s="38" customFormat="1" x14ac:dyDescent="0.3"/>
    <row r="459" s="38" customFormat="1" x14ac:dyDescent="0.3"/>
    <row r="460" s="38" customFormat="1" x14ac:dyDescent="0.3"/>
    <row r="461" s="38" customFormat="1" x14ac:dyDescent="0.3"/>
    <row r="462" s="38" customFormat="1" x14ac:dyDescent="0.3"/>
    <row r="463" s="38" customFormat="1" x14ac:dyDescent="0.3"/>
    <row r="464" s="38" customFormat="1" x14ac:dyDescent="0.3"/>
    <row r="465" s="38" customFormat="1" x14ac:dyDescent="0.3"/>
    <row r="466" s="38" customFormat="1" x14ac:dyDescent="0.3"/>
    <row r="467" s="38" customFormat="1" x14ac:dyDescent="0.3"/>
    <row r="468" s="38" customFormat="1" x14ac:dyDescent="0.3"/>
    <row r="469" s="38" customFormat="1" x14ac:dyDescent="0.3"/>
    <row r="470" s="38" customFormat="1" x14ac:dyDescent="0.3"/>
    <row r="471" s="38" customFormat="1" x14ac:dyDescent="0.3"/>
    <row r="472" s="38" customFormat="1" x14ac:dyDescent="0.3"/>
    <row r="473" s="38" customFormat="1" x14ac:dyDescent="0.3"/>
    <row r="474" s="38" customFormat="1" x14ac:dyDescent="0.3"/>
    <row r="475" s="38" customFormat="1" x14ac:dyDescent="0.3"/>
    <row r="476" s="38" customFormat="1" x14ac:dyDescent="0.3"/>
    <row r="477" s="38" customFormat="1" x14ac:dyDescent="0.3"/>
    <row r="478" s="38" customFormat="1" x14ac:dyDescent="0.3"/>
    <row r="479" s="38" customFormat="1" x14ac:dyDescent="0.3"/>
    <row r="480" s="38" customFormat="1" x14ac:dyDescent="0.3"/>
    <row r="481" s="38" customFormat="1" x14ac:dyDescent="0.3"/>
    <row r="482" s="38" customFormat="1" x14ac:dyDescent="0.3"/>
    <row r="483" s="38" customFormat="1" x14ac:dyDescent="0.3"/>
    <row r="484" s="38" customFormat="1" x14ac:dyDescent="0.3"/>
    <row r="485" s="38" customFormat="1" x14ac:dyDescent="0.3"/>
    <row r="486" s="38" customFormat="1" x14ac:dyDescent="0.3"/>
    <row r="487" s="38" customFormat="1" x14ac:dyDescent="0.3"/>
    <row r="488" s="38" customFormat="1" x14ac:dyDescent="0.3"/>
    <row r="489" s="38" customFormat="1" x14ac:dyDescent="0.3"/>
    <row r="490" s="38" customFormat="1" x14ac:dyDescent="0.3"/>
    <row r="491" s="38" customFormat="1" x14ac:dyDescent="0.3"/>
    <row r="492" s="38" customFormat="1" x14ac:dyDescent="0.3"/>
    <row r="493" s="38" customFormat="1" x14ac:dyDescent="0.3"/>
    <row r="494" s="38" customFormat="1" x14ac:dyDescent="0.3"/>
    <row r="495" s="38" customFormat="1" x14ac:dyDescent="0.3"/>
    <row r="496" s="38" customFormat="1" x14ac:dyDescent="0.3"/>
    <row r="497" s="38" customFormat="1" x14ac:dyDescent="0.3"/>
    <row r="498" s="38" customFormat="1" x14ac:dyDescent="0.3"/>
    <row r="499" s="38" customFormat="1" x14ac:dyDescent="0.3"/>
    <row r="500" s="38" customFormat="1" x14ac:dyDescent="0.3"/>
    <row r="501" s="38" customFormat="1" x14ac:dyDescent="0.3"/>
    <row r="502" s="38" customFormat="1" x14ac:dyDescent="0.3"/>
    <row r="503" s="38" customFormat="1" x14ac:dyDescent="0.3"/>
    <row r="504" s="38" customFormat="1" x14ac:dyDescent="0.3"/>
    <row r="505" s="38" customFormat="1" x14ac:dyDescent="0.3"/>
    <row r="506" s="38" customFormat="1" x14ac:dyDescent="0.3"/>
    <row r="507" s="38" customFormat="1" x14ac:dyDescent="0.3"/>
    <row r="508" s="38" customFormat="1" x14ac:dyDescent="0.3"/>
    <row r="509" s="38" customFormat="1" x14ac:dyDescent="0.3"/>
    <row r="510" s="38" customFormat="1" x14ac:dyDescent="0.3"/>
    <row r="511" s="38" customFormat="1" x14ac:dyDescent="0.3"/>
    <row r="512" s="38" customFormat="1" x14ac:dyDescent="0.3"/>
    <row r="513" s="38" customFormat="1" x14ac:dyDescent="0.3"/>
    <row r="514" s="38" customFormat="1" x14ac:dyDescent="0.3"/>
    <row r="515" s="38" customFormat="1" x14ac:dyDescent="0.3"/>
    <row r="516" s="38" customFormat="1" x14ac:dyDescent="0.3"/>
    <row r="517" s="38" customFormat="1" x14ac:dyDescent="0.3"/>
    <row r="518" s="38" customFormat="1" x14ac:dyDescent="0.3"/>
    <row r="519" s="38" customFormat="1" x14ac:dyDescent="0.3"/>
    <row r="520" s="38" customFormat="1" x14ac:dyDescent="0.3"/>
    <row r="521" s="38" customFormat="1" x14ac:dyDescent="0.3"/>
    <row r="522" s="38" customFormat="1" x14ac:dyDescent="0.3"/>
    <row r="523" s="38" customFormat="1" x14ac:dyDescent="0.3"/>
    <row r="524" s="38" customFormat="1" x14ac:dyDescent="0.3"/>
    <row r="525" s="38" customFormat="1" x14ac:dyDescent="0.3"/>
    <row r="526" s="38" customFormat="1" x14ac:dyDescent="0.3"/>
    <row r="527" s="38" customFormat="1" x14ac:dyDescent="0.3"/>
    <row r="528" s="38" customFormat="1" x14ac:dyDescent="0.3"/>
    <row r="529" s="38" customFormat="1" x14ac:dyDescent="0.3"/>
    <row r="530" s="38" customFormat="1" x14ac:dyDescent="0.3"/>
    <row r="531" s="38" customFormat="1" x14ac:dyDescent="0.3"/>
    <row r="532" s="38" customFormat="1" x14ac:dyDescent="0.3"/>
    <row r="533" s="38" customFormat="1" x14ac:dyDescent="0.3"/>
    <row r="534" s="38" customFormat="1" x14ac:dyDescent="0.3"/>
    <row r="535" s="38" customFormat="1" x14ac:dyDescent="0.3"/>
    <row r="536" s="38" customFormat="1" x14ac:dyDescent="0.3"/>
    <row r="537" s="38" customFormat="1" x14ac:dyDescent="0.3"/>
    <row r="538" s="38" customFormat="1" x14ac:dyDescent="0.3"/>
    <row r="539" s="38" customFormat="1" x14ac:dyDescent="0.3"/>
    <row r="540" s="38" customFormat="1" x14ac:dyDescent="0.3"/>
    <row r="541" s="38" customFormat="1" x14ac:dyDescent="0.3"/>
    <row r="542" s="38" customFormat="1" x14ac:dyDescent="0.3"/>
    <row r="543" s="38" customFormat="1" x14ac:dyDescent="0.3"/>
    <row r="544" s="38" customFormat="1" x14ac:dyDescent="0.3"/>
    <row r="545" s="38" customFormat="1" x14ac:dyDescent="0.3"/>
    <row r="546" s="38" customFormat="1" x14ac:dyDescent="0.3"/>
    <row r="547" s="38" customFormat="1" x14ac:dyDescent="0.3"/>
    <row r="548" s="38" customFormat="1" x14ac:dyDescent="0.3"/>
    <row r="549" s="38" customFormat="1" x14ac:dyDescent="0.3"/>
    <row r="550" s="38" customFormat="1" x14ac:dyDescent="0.3"/>
    <row r="551" s="38" customFormat="1" x14ac:dyDescent="0.3"/>
    <row r="552" s="38" customFormat="1" x14ac:dyDescent="0.3"/>
    <row r="553" s="38" customFormat="1" x14ac:dyDescent="0.3"/>
    <row r="554" s="38" customFormat="1" x14ac:dyDescent="0.3"/>
    <row r="555" s="38" customFormat="1" x14ac:dyDescent="0.3"/>
    <row r="556" s="38" customFormat="1" x14ac:dyDescent="0.3"/>
    <row r="557" s="38" customFormat="1" x14ac:dyDescent="0.3"/>
    <row r="558" s="38" customFormat="1" x14ac:dyDescent="0.3"/>
    <row r="559" s="38" customFormat="1" x14ac:dyDescent="0.3"/>
    <row r="560" s="38" customFormat="1" x14ac:dyDescent="0.3"/>
    <row r="561" s="38" customFormat="1" x14ac:dyDescent="0.3"/>
    <row r="562" s="38" customFormat="1" x14ac:dyDescent="0.3"/>
    <row r="563" s="38" customFormat="1" x14ac:dyDescent="0.3"/>
    <row r="564" s="38" customFormat="1" x14ac:dyDescent="0.3"/>
    <row r="565" s="38" customFormat="1" x14ac:dyDescent="0.3"/>
    <row r="566" s="38" customFormat="1" x14ac:dyDescent="0.3"/>
    <row r="567" s="38" customFormat="1" x14ac:dyDescent="0.3"/>
    <row r="568" s="38" customFormat="1" x14ac:dyDescent="0.3"/>
    <row r="569" s="38" customFormat="1" x14ac:dyDescent="0.3"/>
    <row r="570" s="38" customFormat="1" x14ac:dyDescent="0.3"/>
    <row r="571" s="38" customFormat="1" x14ac:dyDescent="0.3"/>
    <row r="572" s="38" customFormat="1" x14ac:dyDescent="0.3"/>
    <row r="573" s="38" customFormat="1" x14ac:dyDescent="0.3"/>
    <row r="574" s="38" customFormat="1" x14ac:dyDescent="0.3"/>
    <row r="575" s="38" customFormat="1" x14ac:dyDescent="0.3"/>
    <row r="576" s="38" customFormat="1" x14ac:dyDescent="0.3"/>
    <row r="577" s="38" customFormat="1" x14ac:dyDescent="0.3"/>
    <row r="578" s="38" customFormat="1" x14ac:dyDescent="0.3"/>
    <row r="579" s="38" customFormat="1" x14ac:dyDescent="0.3"/>
    <row r="580" s="38" customFormat="1" x14ac:dyDescent="0.3"/>
    <row r="581" s="38" customFormat="1" x14ac:dyDescent="0.3"/>
    <row r="582" s="38" customFormat="1" x14ac:dyDescent="0.3"/>
    <row r="583" s="38" customFormat="1" x14ac:dyDescent="0.3"/>
    <row r="584" s="38" customFormat="1" x14ac:dyDescent="0.3"/>
    <row r="585" s="38" customFormat="1" x14ac:dyDescent="0.3"/>
    <row r="586" s="38" customFormat="1" x14ac:dyDescent="0.3"/>
    <row r="587" s="38" customFormat="1" x14ac:dyDescent="0.3"/>
    <row r="588" s="38" customFormat="1" x14ac:dyDescent="0.3"/>
    <row r="589" s="38" customFormat="1" x14ac:dyDescent="0.3"/>
    <row r="590" s="38" customFormat="1" x14ac:dyDescent="0.3"/>
    <row r="591" s="38" customFormat="1" x14ac:dyDescent="0.3"/>
    <row r="592" s="38" customFormat="1" x14ac:dyDescent="0.3"/>
    <row r="593" s="38" customFormat="1" x14ac:dyDescent="0.3"/>
    <row r="594" s="38" customFormat="1" x14ac:dyDescent="0.3"/>
    <row r="595" s="38" customFormat="1" x14ac:dyDescent="0.3"/>
    <row r="596" s="38" customFormat="1" x14ac:dyDescent="0.3"/>
    <row r="597" s="38" customFormat="1" x14ac:dyDescent="0.3"/>
    <row r="598" s="38" customFormat="1" x14ac:dyDescent="0.3"/>
    <row r="599" s="38" customFormat="1" x14ac:dyDescent="0.3"/>
    <row r="600" s="38" customFormat="1" x14ac:dyDescent="0.3"/>
    <row r="601" s="38" customFormat="1" x14ac:dyDescent="0.3"/>
    <row r="602" s="38" customFormat="1" x14ac:dyDescent="0.3"/>
    <row r="603" s="38" customFormat="1" x14ac:dyDescent="0.3"/>
    <row r="604" s="38" customFormat="1" x14ac:dyDescent="0.3"/>
    <row r="605" s="38" customFormat="1" x14ac:dyDescent="0.3"/>
    <row r="606" s="38" customFormat="1" x14ac:dyDescent="0.3"/>
    <row r="607" s="38" customFormat="1" x14ac:dyDescent="0.3"/>
    <row r="608" s="38" customFormat="1" x14ac:dyDescent="0.3"/>
    <row r="609" s="38" customFormat="1" x14ac:dyDescent="0.3"/>
    <row r="610" s="38" customFormat="1" x14ac:dyDescent="0.3"/>
    <row r="611" s="38" customFormat="1" x14ac:dyDescent="0.3"/>
    <row r="612" s="38" customFormat="1" x14ac:dyDescent="0.3"/>
    <row r="613" s="38" customFormat="1" x14ac:dyDescent="0.3"/>
    <row r="614" s="38" customFormat="1" x14ac:dyDescent="0.3"/>
    <row r="615" s="38" customFormat="1" x14ac:dyDescent="0.3"/>
    <row r="616" s="38" customFormat="1" x14ac:dyDescent="0.3"/>
    <row r="617" s="38" customFormat="1" x14ac:dyDescent="0.3"/>
    <row r="618" s="38" customFormat="1" x14ac:dyDescent="0.3"/>
    <row r="619" s="38" customFormat="1" x14ac:dyDescent="0.3"/>
    <row r="620" s="38" customFormat="1" x14ac:dyDescent="0.3"/>
    <row r="621" s="38" customFormat="1" x14ac:dyDescent="0.3"/>
    <row r="622" s="38" customFormat="1" x14ac:dyDescent="0.3"/>
    <row r="623" s="38" customFormat="1" x14ac:dyDescent="0.3"/>
    <row r="624" s="38" customFormat="1" x14ac:dyDescent="0.3"/>
    <row r="625" s="38" customFormat="1" x14ac:dyDescent="0.3"/>
    <row r="626" s="38" customFormat="1" x14ac:dyDescent="0.3"/>
    <row r="627" s="38" customFormat="1" x14ac:dyDescent="0.3"/>
    <row r="628" s="38" customFormat="1" x14ac:dyDescent="0.3"/>
    <row r="629" s="38" customFormat="1" x14ac:dyDescent="0.3"/>
    <row r="630" s="38" customFormat="1" x14ac:dyDescent="0.3"/>
    <row r="631" s="38" customFormat="1" x14ac:dyDescent="0.3"/>
    <row r="632" s="38" customFormat="1" x14ac:dyDescent="0.3"/>
    <row r="633" s="38" customFormat="1" x14ac:dyDescent="0.3"/>
    <row r="634" s="38" customFormat="1" x14ac:dyDescent="0.3"/>
    <row r="635" s="38" customFormat="1" x14ac:dyDescent="0.3"/>
    <row r="636" s="38" customFormat="1" x14ac:dyDescent="0.3"/>
    <row r="637" s="38" customFormat="1" x14ac:dyDescent="0.3"/>
    <row r="638" s="38" customFormat="1" x14ac:dyDescent="0.3"/>
    <row r="639" s="38" customFormat="1" x14ac:dyDescent="0.3"/>
    <row r="640" s="38" customFormat="1" x14ac:dyDescent="0.3"/>
    <row r="641" s="38" customFormat="1" x14ac:dyDescent="0.3"/>
    <row r="642" s="38" customFormat="1" x14ac:dyDescent="0.3"/>
    <row r="643" s="38" customFormat="1" x14ac:dyDescent="0.3"/>
    <row r="644" s="38" customFormat="1" x14ac:dyDescent="0.3"/>
    <row r="645" s="38" customFormat="1" x14ac:dyDescent="0.3"/>
    <row r="646" s="38" customFormat="1" x14ac:dyDescent="0.3"/>
    <row r="647" s="38" customFormat="1" x14ac:dyDescent="0.3"/>
    <row r="648" s="38" customFormat="1" x14ac:dyDescent="0.3"/>
    <row r="649" s="38" customFormat="1" x14ac:dyDescent="0.3"/>
    <row r="650" s="38" customFormat="1" x14ac:dyDescent="0.3"/>
    <row r="651" s="38" customFormat="1" x14ac:dyDescent="0.3"/>
    <row r="652" s="38" customFormat="1" x14ac:dyDescent="0.3"/>
    <row r="653" s="38" customFormat="1" x14ac:dyDescent="0.3"/>
    <row r="654" s="38" customFormat="1" x14ac:dyDescent="0.3"/>
    <row r="655" s="38" customFormat="1" x14ac:dyDescent="0.3"/>
    <row r="656" s="38" customFormat="1" x14ac:dyDescent="0.3"/>
    <row r="657" s="38" customFormat="1" x14ac:dyDescent="0.3"/>
    <row r="658" s="38" customFormat="1" x14ac:dyDescent="0.3"/>
    <row r="659" s="38" customFormat="1" x14ac:dyDescent="0.3"/>
    <row r="660" s="38" customFormat="1" x14ac:dyDescent="0.3"/>
    <row r="661" s="38" customFormat="1" x14ac:dyDescent="0.3"/>
    <row r="662" s="38" customFormat="1" x14ac:dyDescent="0.3"/>
    <row r="663" s="38" customFormat="1" x14ac:dyDescent="0.3"/>
    <row r="664" s="38" customFormat="1" x14ac:dyDescent="0.3"/>
    <row r="665" s="38" customFormat="1" x14ac:dyDescent="0.3"/>
    <row r="666" s="38" customFormat="1" x14ac:dyDescent="0.3"/>
    <row r="667" s="38" customFormat="1" x14ac:dyDescent="0.3"/>
    <row r="668" s="38" customFormat="1" x14ac:dyDescent="0.3"/>
    <row r="669" s="38" customFormat="1" x14ac:dyDescent="0.3"/>
    <row r="670" s="38" customFormat="1" x14ac:dyDescent="0.3"/>
    <row r="671" s="38" customFormat="1" x14ac:dyDescent="0.3"/>
    <row r="672" s="38" customFormat="1" x14ac:dyDescent="0.3"/>
    <row r="673" s="38" customFormat="1" x14ac:dyDescent="0.3"/>
    <row r="674" s="38" customFormat="1" x14ac:dyDescent="0.3"/>
    <row r="675" s="38" customFormat="1" x14ac:dyDescent="0.3"/>
    <row r="676" s="38" customFormat="1" x14ac:dyDescent="0.3"/>
    <row r="677" s="38" customFormat="1" x14ac:dyDescent="0.3"/>
    <row r="678" s="38" customFormat="1" x14ac:dyDescent="0.3"/>
    <row r="679" s="38" customFormat="1" x14ac:dyDescent="0.3"/>
    <row r="680" s="38" customFormat="1" x14ac:dyDescent="0.3"/>
    <row r="681" s="38" customFormat="1" x14ac:dyDescent="0.3"/>
    <row r="682" s="38" customFormat="1" x14ac:dyDescent="0.3"/>
    <row r="683" s="38" customFormat="1" x14ac:dyDescent="0.3"/>
    <row r="684" s="38" customFormat="1" x14ac:dyDescent="0.3"/>
    <row r="685" s="38" customFormat="1" x14ac:dyDescent="0.3"/>
    <row r="686" s="38" customFormat="1" x14ac:dyDescent="0.3"/>
    <row r="687" s="38" customFormat="1" x14ac:dyDescent="0.3"/>
    <row r="688" s="38" customFormat="1" x14ac:dyDescent="0.3"/>
    <row r="689" s="38" customFormat="1" x14ac:dyDescent="0.3"/>
    <row r="690" s="38" customFormat="1" x14ac:dyDescent="0.3"/>
    <row r="691" s="38" customFormat="1" x14ac:dyDescent="0.3"/>
    <row r="692" s="38" customFormat="1" x14ac:dyDescent="0.3"/>
    <row r="693" s="38" customFormat="1" x14ac:dyDescent="0.3"/>
    <row r="694" s="38" customFormat="1" x14ac:dyDescent="0.3"/>
    <row r="695" s="38" customFormat="1" x14ac:dyDescent="0.3"/>
    <row r="696" s="38" customFormat="1" x14ac:dyDescent="0.3"/>
    <row r="697" s="38" customFormat="1" x14ac:dyDescent="0.3"/>
    <row r="698" s="38" customFormat="1" x14ac:dyDescent="0.3"/>
    <row r="699" s="38" customFormat="1" x14ac:dyDescent="0.3"/>
    <row r="700" s="38" customFormat="1" x14ac:dyDescent="0.3"/>
    <row r="701" s="38" customFormat="1" x14ac:dyDescent="0.3"/>
    <row r="702" s="38" customFormat="1" x14ac:dyDescent="0.3"/>
    <row r="703" s="38" customFormat="1" x14ac:dyDescent="0.3"/>
    <row r="704" s="38" customFormat="1" x14ac:dyDescent="0.3"/>
    <row r="705" s="38" customFormat="1" x14ac:dyDescent="0.3"/>
    <row r="706" s="38" customFormat="1" x14ac:dyDescent="0.3"/>
    <row r="707" s="38" customFormat="1" x14ac:dyDescent="0.3"/>
    <row r="708" s="38" customFormat="1" x14ac:dyDescent="0.3"/>
    <row r="709" s="38" customFormat="1" x14ac:dyDescent="0.3"/>
    <row r="710" s="38" customFormat="1" x14ac:dyDescent="0.3"/>
    <row r="711" s="38" customFormat="1" x14ac:dyDescent="0.3"/>
    <row r="712" s="38" customFormat="1" x14ac:dyDescent="0.3"/>
    <row r="713" s="38" customFormat="1" x14ac:dyDescent="0.3"/>
    <row r="714" s="38" customFormat="1" x14ac:dyDescent="0.3"/>
    <row r="715" s="38" customFormat="1" x14ac:dyDescent="0.3"/>
    <row r="716" s="38" customFormat="1" x14ac:dyDescent="0.3"/>
    <row r="717" s="38" customFormat="1" x14ac:dyDescent="0.3"/>
    <row r="718" s="38" customFormat="1" x14ac:dyDescent="0.3"/>
    <row r="719" s="38" customFormat="1" x14ac:dyDescent="0.3"/>
    <row r="720" s="38" customFormat="1" x14ac:dyDescent="0.3"/>
    <row r="721" s="38" customFormat="1" x14ac:dyDescent="0.3"/>
    <row r="722" s="38" customFormat="1" x14ac:dyDescent="0.3"/>
    <row r="723" s="38" customFormat="1" x14ac:dyDescent="0.3"/>
    <row r="724" s="38" customFormat="1" x14ac:dyDescent="0.3"/>
    <row r="725" s="38" customFormat="1" x14ac:dyDescent="0.3"/>
    <row r="726" s="38" customFormat="1" x14ac:dyDescent="0.3"/>
    <row r="727" s="38" customFormat="1" x14ac:dyDescent="0.3"/>
    <row r="728" s="38" customFormat="1" x14ac:dyDescent="0.3"/>
    <row r="729" s="38" customFormat="1" x14ac:dyDescent="0.3"/>
    <row r="730" s="38" customFormat="1" x14ac:dyDescent="0.3"/>
    <row r="731" s="38" customFormat="1" x14ac:dyDescent="0.3"/>
    <row r="732" s="38" customFormat="1" x14ac:dyDescent="0.3"/>
    <row r="733" s="38" customFormat="1" x14ac:dyDescent="0.3"/>
    <row r="734" s="38" customFormat="1" x14ac:dyDescent="0.3"/>
    <row r="735" s="38" customFormat="1" x14ac:dyDescent="0.3"/>
    <row r="736" s="38" customFormat="1" x14ac:dyDescent="0.3"/>
    <row r="737" s="38" customFormat="1" x14ac:dyDescent="0.3"/>
    <row r="738" s="38" customFormat="1" x14ac:dyDescent="0.3"/>
    <row r="739" s="38" customFormat="1" x14ac:dyDescent="0.3"/>
    <row r="740" s="38" customFormat="1" x14ac:dyDescent="0.3"/>
    <row r="741" s="38" customFormat="1" x14ac:dyDescent="0.3"/>
    <row r="742" s="38" customFormat="1" x14ac:dyDescent="0.3"/>
    <row r="743" s="38" customFormat="1" x14ac:dyDescent="0.3"/>
    <row r="744" s="38" customFormat="1" x14ac:dyDescent="0.3"/>
    <row r="745" s="38" customFormat="1" x14ac:dyDescent="0.3"/>
    <row r="746" s="38" customFormat="1" x14ac:dyDescent="0.3"/>
    <row r="747" s="38" customFormat="1" x14ac:dyDescent="0.3"/>
    <row r="748" s="38" customFormat="1" x14ac:dyDescent="0.3"/>
    <row r="749" s="38" customFormat="1" x14ac:dyDescent="0.3"/>
    <row r="750" s="38" customFormat="1" x14ac:dyDescent="0.3"/>
    <row r="751" s="38" customFormat="1" x14ac:dyDescent="0.3"/>
    <row r="752" s="38" customFormat="1" x14ac:dyDescent="0.3"/>
    <row r="753" s="38" customFormat="1" x14ac:dyDescent="0.3"/>
    <row r="754" s="38" customFormat="1" x14ac:dyDescent="0.3"/>
    <row r="755" s="38" customFormat="1" x14ac:dyDescent="0.3"/>
    <row r="756" s="38" customFormat="1" x14ac:dyDescent="0.3"/>
    <row r="757" s="38" customFormat="1" x14ac:dyDescent="0.3"/>
    <row r="758" s="38" customFormat="1" x14ac:dyDescent="0.3"/>
    <row r="759" s="38" customFormat="1" x14ac:dyDescent="0.3"/>
    <row r="760" s="38" customFormat="1" x14ac:dyDescent="0.3"/>
    <row r="761" s="38" customFormat="1" x14ac:dyDescent="0.3"/>
    <row r="762" s="38" customFormat="1" x14ac:dyDescent="0.3"/>
    <row r="763" s="38" customFormat="1" x14ac:dyDescent="0.3"/>
    <row r="764" s="38" customFormat="1" x14ac:dyDescent="0.3"/>
    <row r="765" s="38" customFormat="1" x14ac:dyDescent="0.3"/>
    <row r="766" s="38" customFormat="1" x14ac:dyDescent="0.3"/>
    <row r="767" s="38" customFormat="1" x14ac:dyDescent="0.3"/>
    <row r="768" s="38" customFormat="1" x14ac:dyDescent="0.3"/>
    <row r="769" s="38" customFormat="1" x14ac:dyDescent="0.3"/>
    <row r="770" s="38" customFormat="1" x14ac:dyDescent="0.3"/>
    <row r="771" s="38" customFormat="1" x14ac:dyDescent="0.3"/>
    <row r="772" s="38" customFormat="1" x14ac:dyDescent="0.3"/>
    <row r="773" s="38" customFormat="1" x14ac:dyDescent="0.3"/>
    <row r="774" s="38" customFormat="1" x14ac:dyDescent="0.3"/>
    <row r="775" s="38" customFormat="1" x14ac:dyDescent="0.3"/>
    <row r="776" s="38" customFormat="1" x14ac:dyDescent="0.3"/>
    <row r="777" s="38" customFormat="1" x14ac:dyDescent="0.3"/>
    <row r="778" s="38" customFormat="1" x14ac:dyDescent="0.3"/>
    <row r="779" s="38" customFormat="1" x14ac:dyDescent="0.3"/>
    <row r="780" s="38" customFormat="1" x14ac:dyDescent="0.3"/>
    <row r="781" s="38" customFormat="1" x14ac:dyDescent="0.3"/>
    <row r="782" s="38" customFormat="1" x14ac:dyDescent="0.3"/>
    <row r="783" s="38" customFormat="1" x14ac:dyDescent="0.3"/>
    <row r="784" s="38" customFormat="1" x14ac:dyDescent="0.3"/>
    <row r="785" s="38" customFormat="1" x14ac:dyDescent="0.3"/>
    <row r="786" s="38" customFormat="1" x14ac:dyDescent="0.3"/>
    <row r="787" s="38" customFormat="1" x14ac:dyDescent="0.3"/>
    <row r="788" s="38" customFormat="1" x14ac:dyDescent="0.3"/>
    <row r="789" s="38" customFormat="1" x14ac:dyDescent="0.3"/>
    <row r="790" s="38" customFormat="1" x14ac:dyDescent="0.3"/>
    <row r="791" s="38" customFormat="1" x14ac:dyDescent="0.3"/>
    <row r="792" s="38" customFormat="1" x14ac:dyDescent="0.3"/>
    <row r="793" s="38" customFormat="1" x14ac:dyDescent="0.3"/>
    <row r="794" s="38" customFormat="1" x14ac:dyDescent="0.3"/>
    <row r="795" s="38" customFormat="1" x14ac:dyDescent="0.3"/>
    <row r="796" s="38" customFormat="1" x14ac:dyDescent="0.3"/>
    <row r="797" s="38" customFormat="1" x14ac:dyDescent="0.3"/>
    <row r="798" s="38" customFormat="1" x14ac:dyDescent="0.3"/>
    <row r="799" s="38" customFormat="1" x14ac:dyDescent="0.3"/>
    <row r="800" s="38" customFormat="1" x14ac:dyDescent="0.3"/>
    <row r="801" s="38" customFormat="1" x14ac:dyDescent="0.3"/>
    <row r="802" s="38" customFormat="1" x14ac:dyDescent="0.3"/>
    <row r="803" s="38" customFormat="1" x14ac:dyDescent="0.3"/>
    <row r="804" s="38" customFormat="1" x14ac:dyDescent="0.3"/>
    <row r="805" s="38" customFormat="1" x14ac:dyDescent="0.3"/>
    <row r="806" s="38" customFormat="1" x14ac:dyDescent="0.3"/>
    <row r="807" s="38" customFormat="1" x14ac:dyDescent="0.3"/>
    <row r="808" s="38" customFormat="1" x14ac:dyDescent="0.3"/>
    <row r="809" s="38" customFormat="1" x14ac:dyDescent="0.3"/>
    <row r="810" s="38" customFormat="1" x14ac:dyDescent="0.3"/>
    <row r="811" s="38" customFormat="1" x14ac:dyDescent="0.3"/>
    <row r="812" s="38" customFormat="1" x14ac:dyDescent="0.3"/>
    <row r="813" s="38" customFormat="1" x14ac:dyDescent="0.3"/>
    <row r="814" s="38" customFormat="1" x14ac:dyDescent="0.3"/>
    <row r="815" s="38" customFormat="1" x14ac:dyDescent="0.3"/>
    <row r="816" s="38" customFormat="1" x14ac:dyDescent="0.3"/>
    <row r="817" s="38" customFormat="1" x14ac:dyDescent="0.3"/>
    <row r="818" s="38" customFormat="1" x14ac:dyDescent="0.3"/>
    <row r="819" s="38" customFormat="1" x14ac:dyDescent="0.3"/>
    <row r="820" s="38" customFormat="1" x14ac:dyDescent="0.3"/>
    <row r="821" s="38" customFormat="1" x14ac:dyDescent="0.3"/>
    <row r="822" s="38" customFormat="1" x14ac:dyDescent="0.3"/>
    <row r="823" s="38" customFormat="1" x14ac:dyDescent="0.3"/>
    <row r="824" s="38" customFormat="1" x14ac:dyDescent="0.3"/>
    <row r="825" s="38" customFormat="1" x14ac:dyDescent="0.3"/>
    <row r="826" s="38" customFormat="1" x14ac:dyDescent="0.3"/>
    <row r="827" s="38" customFormat="1" x14ac:dyDescent="0.3"/>
    <row r="828" s="38" customFormat="1" x14ac:dyDescent="0.3"/>
    <row r="829" s="38" customFormat="1" x14ac:dyDescent="0.3"/>
    <row r="830" s="38" customFormat="1" x14ac:dyDescent="0.3"/>
    <row r="831" s="38" customFormat="1" x14ac:dyDescent="0.3"/>
    <row r="832" s="38" customFormat="1" x14ac:dyDescent="0.3"/>
    <row r="833" s="38" customFormat="1" x14ac:dyDescent="0.3"/>
    <row r="834" s="38" customFormat="1" x14ac:dyDescent="0.3"/>
    <row r="835" s="38" customFormat="1" x14ac:dyDescent="0.3"/>
    <row r="836" s="38" customFormat="1" x14ac:dyDescent="0.3"/>
    <row r="837" s="38" customFormat="1" x14ac:dyDescent="0.3"/>
    <row r="838" s="38" customFormat="1" x14ac:dyDescent="0.3"/>
    <row r="839" s="38" customFormat="1" x14ac:dyDescent="0.3"/>
    <row r="840" s="38" customFormat="1" x14ac:dyDescent="0.3"/>
    <row r="841" s="38" customFormat="1" x14ac:dyDescent="0.3"/>
    <row r="842" s="38" customFormat="1" x14ac:dyDescent="0.3"/>
    <row r="843" s="38" customFormat="1" x14ac:dyDescent="0.3"/>
    <row r="844" s="38" customFormat="1" x14ac:dyDescent="0.3"/>
    <row r="845" s="38" customFormat="1" x14ac:dyDescent="0.3"/>
    <row r="846" s="38" customFormat="1" x14ac:dyDescent="0.3"/>
    <row r="847" s="38" customFormat="1" x14ac:dyDescent="0.3"/>
    <row r="848" s="38" customFormat="1" x14ac:dyDescent="0.3"/>
    <row r="849" s="38" customFormat="1" x14ac:dyDescent="0.3"/>
    <row r="850" s="38" customFormat="1" x14ac:dyDescent="0.3"/>
    <row r="851" s="38" customFormat="1" x14ac:dyDescent="0.3"/>
    <row r="852" s="38" customFormat="1" x14ac:dyDescent="0.3"/>
    <row r="853" s="38" customFormat="1" x14ac:dyDescent="0.3"/>
    <row r="854" s="38" customFormat="1" x14ac:dyDescent="0.3"/>
    <row r="855" s="38" customFormat="1" x14ac:dyDescent="0.3"/>
    <row r="856" s="38" customFormat="1" x14ac:dyDescent="0.3"/>
    <row r="857" s="38" customFormat="1" x14ac:dyDescent="0.3"/>
    <row r="858" s="38" customFormat="1" x14ac:dyDescent="0.3"/>
    <row r="859" s="38" customFormat="1" x14ac:dyDescent="0.3"/>
    <row r="860" s="38" customFormat="1" x14ac:dyDescent="0.3"/>
    <row r="861" s="38" customFormat="1" x14ac:dyDescent="0.3"/>
    <row r="862" s="38" customFormat="1" x14ac:dyDescent="0.3"/>
    <row r="863" s="38" customFormat="1" x14ac:dyDescent="0.3"/>
    <row r="864" s="38" customFormat="1" x14ac:dyDescent="0.3"/>
    <row r="865" s="38" customFormat="1" x14ac:dyDescent="0.3"/>
    <row r="866" s="38" customFormat="1" x14ac:dyDescent="0.3"/>
    <row r="867" s="38" customFormat="1" x14ac:dyDescent="0.3"/>
    <row r="868" s="38" customFormat="1" x14ac:dyDescent="0.3"/>
    <row r="869" s="38" customFormat="1" x14ac:dyDescent="0.3"/>
    <row r="870" s="38" customFormat="1" x14ac:dyDescent="0.3"/>
    <row r="871" s="38" customFormat="1" x14ac:dyDescent="0.3"/>
    <row r="872" s="38" customFormat="1" x14ac:dyDescent="0.3"/>
    <row r="873" s="38" customFormat="1" x14ac:dyDescent="0.3"/>
    <row r="874" s="38" customFormat="1" x14ac:dyDescent="0.3"/>
    <row r="875" s="38" customFormat="1" x14ac:dyDescent="0.3"/>
    <row r="876" s="38" customFormat="1" x14ac:dyDescent="0.3"/>
    <row r="877" s="38" customFormat="1" x14ac:dyDescent="0.3"/>
    <row r="878" s="38" customFormat="1" x14ac:dyDescent="0.3"/>
    <row r="879" s="38" customFormat="1" x14ac:dyDescent="0.3"/>
    <row r="880" s="38" customFormat="1" x14ac:dyDescent="0.3"/>
    <row r="881" s="38" customFormat="1" x14ac:dyDescent="0.3"/>
    <row r="882" s="38" customFormat="1" x14ac:dyDescent="0.3"/>
    <row r="883" s="38" customFormat="1" x14ac:dyDescent="0.3"/>
    <row r="884" s="38" customFormat="1" x14ac:dyDescent="0.3"/>
    <row r="885" s="38" customFormat="1" x14ac:dyDescent="0.3"/>
    <row r="886" s="38" customFormat="1" x14ac:dyDescent="0.3"/>
    <row r="887" s="38" customFormat="1" x14ac:dyDescent="0.3"/>
    <row r="888" s="38" customFormat="1" x14ac:dyDescent="0.3"/>
    <row r="889" s="38" customFormat="1" x14ac:dyDescent="0.3"/>
    <row r="890" s="38" customFormat="1" x14ac:dyDescent="0.3"/>
    <row r="891" s="38" customFormat="1" x14ac:dyDescent="0.3"/>
    <row r="892" s="38" customFormat="1" x14ac:dyDescent="0.3"/>
    <row r="893" s="38" customFormat="1" x14ac:dyDescent="0.3"/>
    <row r="894" s="38" customFormat="1" x14ac:dyDescent="0.3"/>
    <row r="895" s="38" customFormat="1" x14ac:dyDescent="0.3"/>
    <row r="896" s="38" customFormat="1" x14ac:dyDescent="0.3"/>
    <row r="897" s="38" customFormat="1" x14ac:dyDescent="0.3"/>
    <row r="898" s="38" customFormat="1" x14ac:dyDescent="0.3"/>
    <row r="899" s="38" customFormat="1" x14ac:dyDescent="0.3"/>
    <row r="900" s="38" customFormat="1" x14ac:dyDescent="0.3"/>
    <row r="901" s="38" customFormat="1" x14ac:dyDescent="0.3"/>
    <row r="902" s="38" customFormat="1" x14ac:dyDescent="0.3"/>
    <row r="903" s="38" customFormat="1" x14ac:dyDescent="0.3"/>
    <row r="904" s="38" customFormat="1" x14ac:dyDescent="0.3"/>
    <row r="905" s="38" customFormat="1" x14ac:dyDescent="0.3"/>
    <row r="906" s="38" customFormat="1" x14ac:dyDescent="0.3"/>
    <row r="907" s="38" customFormat="1" x14ac:dyDescent="0.3"/>
    <row r="908" s="38" customFormat="1" x14ac:dyDescent="0.3"/>
    <row r="909" s="38" customFormat="1" x14ac:dyDescent="0.3"/>
    <row r="910" s="38" customFormat="1" x14ac:dyDescent="0.3"/>
    <row r="911" s="38" customFormat="1" x14ac:dyDescent="0.3"/>
    <row r="912" s="38" customFormat="1" x14ac:dyDescent="0.3"/>
    <row r="913" s="38" customFormat="1" x14ac:dyDescent="0.3"/>
    <row r="914" s="38" customFormat="1" x14ac:dyDescent="0.3"/>
    <row r="915" s="38" customFormat="1" x14ac:dyDescent="0.3"/>
    <row r="916" s="38" customFormat="1" x14ac:dyDescent="0.3"/>
    <row r="917" s="38" customFormat="1" x14ac:dyDescent="0.3"/>
    <row r="918" s="38" customFormat="1" x14ac:dyDescent="0.3"/>
    <row r="919" s="38" customFormat="1" x14ac:dyDescent="0.3"/>
    <row r="920" s="38" customFormat="1" x14ac:dyDescent="0.3"/>
    <row r="921" s="38" customFormat="1" x14ac:dyDescent="0.3"/>
    <row r="922" s="38" customFormat="1" x14ac:dyDescent="0.3"/>
    <row r="923" s="38" customFormat="1" x14ac:dyDescent="0.3"/>
    <row r="924" s="38" customFormat="1" x14ac:dyDescent="0.3"/>
    <row r="925" s="38" customFormat="1" x14ac:dyDescent="0.3"/>
    <row r="926" s="38" customFormat="1" x14ac:dyDescent="0.3"/>
    <row r="927" s="38" customFormat="1" x14ac:dyDescent="0.3"/>
    <row r="928" s="38" customFormat="1" x14ac:dyDescent="0.3"/>
    <row r="929" s="38" customFormat="1" x14ac:dyDescent="0.3"/>
    <row r="930" s="38" customFormat="1" x14ac:dyDescent="0.3"/>
    <row r="931" s="38" customFormat="1" x14ac:dyDescent="0.3"/>
    <row r="932" s="38" customFormat="1" x14ac:dyDescent="0.3"/>
    <row r="933" s="38" customFormat="1" x14ac:dyDescent="0.3"/>
    <row r="934" s="38" customFormat="1" x14ac:dyDescent="0.3"/>
    <row r="935" s="38" customFormat="1" x14ac:dyDescent="0.3"/>
    <row r="936" s="38" customFormat="1" x14ac:dyDescent="0.3"/>
    <row r="937" s="38" customFormat="1" x14ac:dyDescent="0.3"/>
    <row r="938" s="38" customFormat="1" x14ac:dyDescent="0.3"/>
    <row r="939" s="38" customFormat="1" x14ac:dyDescent="0.3"/>
    <row r="940" s="38" customFormat="1" x14ac:dyDescent="0.3"/>
    <row r="941" s="38" customFormat="1" x14ac:dyDescent="0.3"/>
    <row r="942" s="38" customFormat="1" x14ac:dyDescent="0.3"/>
    <row r="943" s="38" customFormat="1" x14ac:dyDescent="0.3"/>
    <row r="944" s="38" customFormat="1" x14ac:dyDescent="0.3"/>
    <row r="945" s="38" customFormat="1" x14ac:dyDescent="0.3"/>
    <row r="946" s="38" customFormat="1" x14ac:dyDescent="0.3"/>
    <row r="947" s="38" customFormat="1" x14ac:dyDescent="0.3"/>
    <row r="948" s="38" customFormat="1" x14ac:dyDescent="0.3"/>
    <row r="949" s="38" customFormat="1" x14ac:dyDescent="0.3"/>
    <row r="950" s="38" customFormat="1" x14ac:dyDescent="0.3"/>
    <row r="951" s="38" customFormat="1" x14ac:dyDescent="0.3"/>
    <row r="952" s="38" customFormat="1" x14ac:dyDescent="0.3"/>
    <row r="953" s="38" customFormat="1" x14ac:dyDescent="0.3"/>
    <row r="954" s="38" customFormat="1" x14ac:dyDescent="0.3"/>
    <row r="955" s="38" customFormat="1" x14ac:dyDescent="0.3"/>
    <row r="956" s="38" customFormat="1" x14ac:dyDescent="0.3"/>
    <row r="957" s="38" customFormat="1" x14ac:dyDescent="0.3"/>
    <row r="958" s="38" customFormat="1" x14ac:dyDescent="0.3"/>
    <row r="959" s="38" customFormat="1" x14ac:dyDescent="0.3"/>
    <row r="960" s="38" customFormat="1" x14ac:dyDescent="0.3"/>
    <row r="961" s="38" customFormat="1" x14ac:dyDescent="0.3"/>
    <row r="962" s="38" customFormat="1" x14ac:dyDescent="0.3"/>
    <row r="963" s="38" customFormat="1" x14ac:dyDescent="0.3"/>
    <row r="964" s="38" customFormat="1" x14ac:dyDescent="0.3"/>
    <row r="965" s="38" customFormat="1" x14ac:dyDescent="0.3"/>
    <row r="966" s="38" customFormat="1" x14ac:dyDescent="0.3"/>
    <row r="967" s="38" customFormat="1" x14ac:dyDescent="0.3"/>
    <row r="968" s="38" customFormat="1" x14ac:dyDescent="0.3"/>
    <row r="969" s="38" customFormat="1" x14ac:dyDescent="0.3"/>
    <row r="970" s="38" customFormat="1" x14ac:dyDescent="0.3"/>
    <row r="971" s="38" customFormat="1" x14ac:dyDescent="0.3"/>
    <row r="972" s="38" customFormat="1" x14ac:dyDescent="0.3"/>
    <row r="973" s="38" customFormat="1" x14ac:dyDescent="0.3"/>
    <row r="974" s="38" customFormat="1" x14ac:dyDescent="0.3"/>
    <row r="975" s="38" customFormat="1" x14ac:dyDescent="0.3"/>
    <row r="976" s="38" customFormat="1" x14ac:dyDescent="0.3"/>
    <row r="977" s="38" customFormat="1" x14ac:dyDescent="0.3"/>
    <row r="978" s="38" customFormat="1" x14ac:dyDescent="0.3"/>
    <row r="979" s="38" customFormat="1" x14ac:dyDescent="0.3"/>
    <row r="980" s="38" customFormat="1" x14ac:dyDescent="0.3"/>
    <row r="981" s="38" customFormat="1" x14ac:dyDescent="0.3"/>
    <row r="982" s="38" customFormat="1" x14ac:dyDescent="0.3"/>
    <row r="983" s="38" customFormat="1" x14ac:dyDescent="0.3"/>
    <row r="984" s="38" customFormat="1" x14ac:dyDescent="0.3"/>
    <row r="985" s="38" customFormat="1" x14ac:dyDescent="0.3"/>
    <row r="986" s="38" customFormat="1" x14ac:dyDescent="0.3"/>
    <row r="987" s="38" customFormat="1" x14ac:dyDescent="0.3"/>
    <row r="988" s="38" customFormat="1" x14ac:dyDescent="0.3"/>
    <row r="989" s="38" customFormat="1" x14ac:dyDescent="0.3"/>
    <row r="990" s="38" customFormat="1" x14ac:dyDescent="0.3"/>
    <row r="991" s="38" customFormat="1" x14ac:dyDescent="0.3"/>
    <row r="992" s="38" customFormat="1" x14ac:dyDescent="0.3"/>
    <row r="993" s="38" customFormat="1" x14ac:dyDescent="0.3"/>
    <row r="994" s="38" customFormat="1" x14ac:dyDescent="0.3"/>
    <row r="995" s="38" customFormat="1" x14ac:dyDescent="0.3"/>
    <row r="996" s="38" customFormat="1" x14ac:dyDescent="0.3"/>
    <row r="997" s="38" customFormat="1" x14ac:dyDescent="0.3"/>
    <row r="998" s="38" customFormat="1" x14ac:dyDescent="0.3"/>
  </sheetData>
  <mergeCells count="6">
    <mergeCell ref="B27:C27"/>
    <mergeCell ref="B7:C9"/>
    <mergeCell ref="B11:C13"/>
    <mergeCell ref="B10:C10"/>
    <mergeCell ref="B14:C14"/>
    <mergeCell ref="B21:C21"/>
  </mergeCells>
  <pageMargins left="0.7" right="0.7" top="0.75" bottom="0.75" header="0.3" footer="0.3"/>
  <pageSetup paperSize="9" orientation="portrait"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117DF-0A12-4E0D-B1DD-88B9A4D325C2}">
  <dimension ref="A1:AK72"/>
  <sheetViews>
    <sheetView tabSelected="1" zoomScale="85" zoomScaleNormal="85" workbookViewId="0">
      <selection activeCell="D25" sqref="D25"/>
    </sheetView>
  </sheetViews>
  <sheetFormatPr baseColWidth="10" defaultRowHeight="14.4" x14ac:dyDescent="0.3"/>
  <cols>
    <col min="1" max="1" width="27.33203125" customWidth="1"/>
    <col min="2" max="2" width="15.88671875" customWidth="1"/>
    <col min="3" max="3" width="24.88671875" customWidth="1"/>
    <col min="4" max="4" width="25.77734375" customWidth="1"/>
    <col min="5" max="5" width="19.33203125" customWidth="1"/>
    <col min="6" max="6" width="16.5546875" customWidth="1"/>
    <col min="7" max="7" width="17" customWidth="1"/>
    <col min="8" max="8" width="19.88671875" customWidth="1"/>
    <col min="9" max="9" width="30.88671875" customWidth="1"/>
    <col min="13" max="13" width="13.33203125" customWidth="1"/>
    <col min="14" max="14" width="34.77734375" customWidth="1"/>
    <col min="15" max="37" width="11.5546875" style="38"/>
  </cols>
  <sheetData>
    <row r="1" spans="1:37" x14ac:dyDescent="0.3">
      <c r="A1" s="166" t="s">
        <v>55</v>
      </c>
      <c r="B1" s="167"/>
      <c r="C1" s="167"/>
      <c r="D1" s="167"/>
      <c r="E1" s="167"/>
      <c r="F1" s="167"/>
      <c r="G1" s="167"/>
      <c r="H1" s="167"/>
      <c r="I1" s="167"/>
      <c r="J1" s="167"/>
      <c r="K1" s="167"/>
      <c r="L1" s="167"/>
      <c r="M1" s="167"/>
      <c r="N1" s="167"/>
    </row>
    <row r="2" spans="1:37" x14ac:dyDescent="0.3">
      <c r="A2" s="167"/>
      <c r="B2" s="167"/>
      <c r="C2" s="167"/>
      <c r="D2" s="167"/>
      <c r="E2" s="167"/>
      <c r="F2" s="167"/>
      <c r="G2" s="167"/>
      <c r="H2" s="167"/>
      <c r="I2" s="167"/>
      <c r="J2" s="167"/>
      <c r="K2" s="167"/>
      <c r="L2" s="167"/>
      <c r="M2" s="167"/>
      <c r="N2" s="167"/>
    </row>
    <row r="3" spans="1:37" ht="12.6" customHeight="1" x14ac:dyDescent="0.3">
      <c r="A3" s="167"/>
      <c r="B3" s="167"/>
      <c r="C3" s="167"/>
      <c r="D3" s="167"/>
      <c r="E3" s="167"/>
      <c r="F3" s="167"/>
      <c r="G3" s="167"/>
      <c r="H3" s="167"/>
      <c r="I3" s="167"/>
      <c r="J3" s="167"/>
      <c r="K3" s="167"/>
      <c r="L3" s="167"/>
      <c r="M3" s="167"/>
      <c r="N3" s="167"/>
    </row>
    <row r="4" spans="1:37" x14ac:dyDescent="0.3">
      <c r="A4" s="163" t="s">
        <v>51</v>
      </c>
      <c r="B4" s="163"/>
      <c r="C4" s="163"/>
      <c r="D4" s="163"/>
      <c r="E4" s="163"/>
      <c r="F4" s="163"/>
      <c r="G4" s="163"/>
      <c r="H4" s="163"/>
      <c r="I4" s="163"/>
      <c r="J4" s="163"/>
      <c r="K4" s="163"/>
      <c r="L4" s="163"/>
      <c r="M4" s="163"/>
      <c r="N4" s="163"/>
    </row>
    <row r="5" spans="1:37" ht="19.8" customHeight="1" x14ac:dyDescent="0.3">
      <c r="A5" s="51" t="s">
        <v>21</v>
      </c>
      <c r="B5" s="52" t="s">
        <v>22</v>
      </c>
      <c r="C5" s="52" t="s">
        <v>52</v>
      </c>
      <c r="D5" s="52" t="s">
        <v>23</v>
      </c>
      <c r="E5" s="52" t="s">
        <v>24</v>
      </c>
      <c r="F5" s="52" t="s">
        <v>25</v>
      </c>
      <c r="G5" s="52" t="s">
        <v>26</v>
      </c>
      <c r="H5" s="52" t="s">
        <v>27</v>
      </c>
      <c r="I5" s="52" t="s">
        <v>28</v>
      </c>
      <c r="J5" s="52" t="s">
        <v>29</v>
      </c>
      <c r="K5" s="53" t="s">
        <v>30</v>
      </c>
      <c r="L5" s="53" t="s">
        <v>31</v>
      </c>
      <c r="M5" s="53" t="s">
        <v>32</v>
      </c>
      <c r="N5" s="54" t="s">
        <v>33</v>
      </c>
    </row>
    <row r="6" spans="1:37" s="1" customFormat="1" ht="43.2" x14ac:dyDescent="0.3">
      <c r="A6" s="59" t="s">
        <v>34</v>
      </c>
      <c r="B6" s="57" t="s">
        <v>35</v>
      </c>
      <c r="C6" s="57" t="s">
        <v>36</v>
      </c>
      <c r="D6" s="60">
        <v>350000</v>
      </c>
      <c r="E6" s="61">
        <v>0.9</v>
      </c>
      <c r="F6" s="61">
        <f t="shared" ref="F6:F33" si="0">IF(E6="","",1-E6)</f>
        <v>9.9999999999999978E-2</v>
      </c>
      <c r="G6" s="57" t="s">
        <v>37</v>
      </c>
      <c r="H6" s="57" t="s">
        <v>38</v>
      </c>
      <c r="I6" s="57" t="s">
        <v>39</v>
      </c>
      <c r="J6" s="57"/>
      <c r="K6" s="57" t="s">
        <v>40</v>
      </c>
      <c r="L6" s="57" t="s">
        <v>53</v>
      </c>
      <c r="M6" s="103" t="s">
        <v>54</v>
      </c>
      <c r="N6" s="55" t="s">
        <v>41</v>
      </c>
      <c r="O6" s="15"/>
      <c r="P6" s="15"/>
      <c r="Q6" s="15"/>
      <c r="R6" s="15"/>
      <c r="S6" s="15"/>
      <c r="T6" s="15"/>
      <c r="U6" s="15"/>
      <c r="V6" s="15"/>
      <c r="W6" s="15"/>
      <c r="X6" s="15"/>
      <c r="Y6" s="15"/>
      <c r="Z6" s="15"/>
      <c r="AA6" s="15"/>
      <c r="AB6" s="15"/>
      <c r="AC6" s="15"/>
      <c r="AD6" s="15"/>
      <c r="AE6" s="15"/>
      <c r="AF6" s="15"/>
      <c r="AG6" s="15"/>
      <c r="AH6" s="15"/>
      <c r="AI6" s="15"/>
      <c r="AJ6" s="15"/>
      <c r="AK6" s="15"/>
    </row>
    <row r="7" spans="1:37" ht="27.6" customHeight="1" x14ac:dyDescent="0.3">
      <c r="A7" s="62" t="s">
        <v>42</v>
      </c>
      <c r="B7" s="58" t="s">
        <v>43</v>
      </c>
      <c r="C7" s="58" t="s">
        <v>44</v>
      </c>
      <c r="D7" s="63">
        <v>5000</v>
      </c>
      <c r="E7" s="64">
        <v>1</v>
      </c>
      <c r="F7" s="64">
        <f>IF(E7="","",1-E7)</f>
        <v>0</v>
      </c>
      <c r="G7" s="58" t="s">
        <v>45</v>
      </c>
      <c r="H7" s="58" t="s">
        <v>46</v>
      </c>
      <c r="I7" s="58" t="s">
        <v>47</v>
      </c>
      <c r="J7" s="58"/>
      <c r="K7" s="58" t="s">
        <v>48</v>
      </c>
      <c r="L7" s="58" t="s">
        <v>49</v>
      </c>
      <c r="M7" s="58"/>
      <c r="N7" s="56" t="s">
        <v>50</v>
      </c>
    </row>
    <row r="8" spans="1:37" x14ac:dyDescent="0.3">
      <c r="A8" s="104"/>
      <c r="B8" s="105"/>
      <c r="C8" s="106"/>
      <c r="D8" s="106"/>
      <c r="E8" s="106"/>
      <c r="F8" s="61" t="str">
        <f t="shared" si="0"/>
        <v/>
      </c>
      <c r="G8" s="106"/>
      <c r="H8" s="105"/>
      <c r="I8" s="106"/>
      <c r="J8" s="106"/>
      <c r="K8" s="105"/>
      <c r="L8" s="107"/>
      <c r="M8" s="106"/>
      <c r="N8" s="108"/>
    </row>
    <row r="9" spans="1:37" x14ac:dyDescent="0.3">
      <c r="A9" s="104"/>
      <c r="B9" s="107"/>
      <c r="C9" s="106"/>
      <c r="D9" s="106"/>
      <c r="E9" s="106"/>
      <c r="F9" s="61" t="str">
        <f t="shared" si="0"/>
        <v/>
      </c>
      <c r="G9" s="106"/>
      <c r="H9" s="107"/>
      <c r="I9" s="106"/>
      <c r="J9" s="106"/>
      <c r="K9" s="107"/>
      <c r="L9" s="107"/>
      <c r="M9" s="106"/>
      <c r="N9" s="108"/>
    </row>
    <row r="10" spans="1:37" x14ac:dyDescent="0.3">
      <c r="A10" s="104"/>
      <c r="B10" s="105"/>
      <c r="C10" s="106"/>
      <c r="D10" s="106"/>
      <c r="E10" s="106"/>
      <c r="F10" s="61" t="str">
        <f t="shared" si="0"/>
        <v/>
      </c>
      <c r="G10" s="106"/>
      <c r="H10" s="105"/>
      <c r="I10" s="106"/>
      <c r="J10" s="106"/>
      <c r="K10" s="105"/>
      <c r="L10" s="107"/>
      <c r="M10" s="106"/>
      <c r="N10" s="108"/>
    </row>
    <row r="11" spans="1:37" x14ac:dyDescent="0.3">
      <c r="A11" s="104"/>
      <c r="B11" s="107"/>
      <c r="C11" s="106"/>
      <c r="D11" s="106"/>
      <c r="E11" s="106"/>
      <c r="F11" s="61" t="str">
        <f t="shared" si="0"/>
        <v/>
      </c>
      <c r="G11" s="106"/>
      <c r="H11" s="107"/>
      <c r="I11" s="106"/>
      <c r="J11" s="106"/>
      <c r="K11" s="107"/>
      <c r="L11" s="107"/>
      <c r="M11" s="106"/>
      <c r="N11" s="108"/>
    </row>
    <row r="12" spans="1:37" x14ac:dyDescent="0.3">
      <c r="A12" s="104"/>
      <c r="B12" s="105"/>
      <c r="C12" s="106"/>
      <c r="D12" s="106"/>
      <c r="E12" s="106"/>
      <c r="F12" s="61" t="str">
        <f t="shared" si="0"/>
        <v/>
      </c>
      <c r="G12" s="106"/>
      <c r="H12" s="105"/>
      <c r="I12" s="106"/>
      <c r="J12" s="106"/>
      <c r="K12" s="105"/>
      <c r="L12" s="107"/>
      <c r="M12" s="106"/>
      <c r="N12" s="108"/>
    </row>
    <row r="13" spans="1:37" x14ac:dyDescent="0.3">
      <c r="A13" s="104"/>
      <c r="B13" s="107"/>
      <c r="C13" s="106"/>
      <c r="D13" s="106"/>
      <c r="E13" s="106"/>
      <c r="F13" s="61" t="str">
        <f t="shared" si="0"/>
        <v/>
      </c>
      <c r="G13" s="106"/>
      <c r="H13" s="107"/>
      <c r="I13" s="106"/>
      <c r="J13" s="106"/>
      <c r="K13" s="107"/>
      <c r="L13" s="107"/>
      <c r="M13" s="106"/>
      <c r="N13" s="108"/>
    </row>
    <row r="14" spans="1:37" x14ac:dyDescent="0.3">
      <c r="A14" s="104"/>
      <c r="B14" s="105"/>
      <c r="C14" s="106"/>
      <c r="D14" s="106"/>
      <c r="E14" s="106"/>
      <c r="F14" s="61" t="str">
        <f t="shared" si="0"/>
        <v/>
      </c>
      <c r="G14" s="106"/>
      <c r="H14" s="105"/>
      <c r="I14" s="106"/>
      <c r="J14" s="106"/>
      <c r="K14" s="105"/>
      <c r="L14" s="107"/>
      <c r="M14" s="106"/>
      <c r="N14" s="108"/>
    </row>
    <row r="15" spans="1:37" x14ac:dyDescent="0.3">
      <c r="A15" s="104"/>
      <c r="B15" s="107"/>
      <c r="C15" s="106"/>
      <c r="D15" s="106"/>
      <c r="E15" s="106"/>
      <c r="F15" s="61" t="str">
        <f t="shared" si="0"/>
        <v/>
      </c>
      <c r="G15" s="106"/>
      <c r="H15" s="107"/>
      <c r="I15" s="106"/>
      <c r="J15" s="106"/>
      <c r="K15" s="107"/>
      <c r="L15" s="107"/>
      <c r="M15" s="106"/>
      <c r="N15" s="108"/>
    </row>
    <row r="16" spans="1:37" x14ac:dyDescent="0.3">
      <c r="A16" s="104"/>
      <c r="B16" s="105"/>
      <c r="C16" s="106"/>
      <c r="D16" s="106"/>
      <c r="E16" s="106"/>
      <c r="F16" s="61" t="str">
        <f t="shared" si="0"/>
        <v/>
      </c>
      <c r="G16" s="106"/>
      <c r="H16" s="105"/>
      <c r="I16" s="106"/>
      <c r="J16" s="106"/>
      <c r="K16" s="105"/>
      <c r="L16" s="107"/>
      <c r="M16" s="106"/>
      <c r="N16" s="108"/>
    </row>
    <row r="17" spans="1:14" x14ac:dyDescent="0.3">
      <c r="A17" s="104"/>
      <c r="B17" s="107"/>
      <c r="C17" s="106"/>
      <c r="D17" s="106"/>
      <c r="E17" s="106"/>
      <c r="F17" s="61" t="str">
        <f t="shared" si="0"/>
        <v/>
      </c>
      <c r="G17" s="106"/>
      <c r="H17" s="107"/>
      <c r="I17" s="106"/>
      <c r="J17" s="106"/>
      <c r="K17" s="107"/>
      <c r="L17" s="107"/>
      <c r="M17" s="106"/>
      <c r="N17" s="108"/>
    </row>
    <row r="18" spans="1:14" x14ac:dyDescent="0.3">
      <c r="A18" s="104"/>
      <c r="B18" s="105"/>
      <c r="C18" s="106"/>
      <c r="D18" s="106"/>
      <c r="E18" s="106"/>
      <c r="F18" s="61" t="str">
        <f t="shared" si="0"/>
        <v/>
      </c>
      <c r="G18" s="106"/>
      <c r="H18" s="105"/>
      <c r="I18" s="106"/>
      <c r="J18" s="106"/>
      <c r="K18" s="105"/>
      <c r="L18" s="107"/>
      <c r="M18" s="106"/>
      <c r="N18" s="108"/>
    </row>
    <row r="19" spans="1:14" x14ac:dyDescent="0.3">
      <c r="A19" s="104"/>
      <c r="B19" s="107"/>
      <c r="C19" s="106"/>
      <c r="D19" s="106"/>
      <c r="E19" s="106"/>
      <c r="F19" s="61" t="str">
        <f t="shared" si="0"/>
        <v/>
      </c>
      <c r="G19" s="106"/>
      <c r="H19" s="107"/>
      <c r="I19" s="106"/>
      <c r="J19" s="106"/>
      <c r="K19" s="107"/>
      <c r="L19" s="107"/>
      <c r="M19" s="106"/>
      <c r="N19" s="108"/>
    </row>
    <row r="20" spans="1:14" x14ac:dyDescent="0.3">
      <c r="A20" s="104"/>
      <c r="B20" s="105"/>
      <c r="C20" s="106"/>
      <c r="D20" s="106"/>
      <c r="E20" s="106"/>
      <c r="F20" s="61" t="str">
        <f t="shared" si="0"/>
        <v/>
      </c>
      <c r="G20" s="106"/>
      <c r="H20" s="105"/>
      <c r="I20" s="106"/>
      <c r="J20" s="106"/>
      <c r="K20" s="105"/>
      <c r="L20" s="107"/>
      <c r="M20" s="106"/>
      <c r="N20" s="108"/>
    </row>
    <row r="21" spans="1:14" x14ac:dyDescent="0.3">
      <c r="A21" s="104"/>
      <c r="B21" s="107"/>
      <c r="C21" s="106"/>
      <c r="D21" s="106"/>
      <c r="E21" s="106"/>
      <c r="F21" s="61" t="str">
        <f t="shared" si="0"/>
        <v/>
      </c>
      <c r="G21" s="106"/>
      <c r="H21" s="107"/>
      <c r="I21" s="106"/>
      <c r="J21" s="106"/>
      <c r="K21" s="107"/>
      <c r="L21" s="107"/>
      <c r="M21" s="106"/>
      <c r="N21" s="108"/>
    </row>
    <row r="22" spans="1:14" x14ac:dyDescent="0.3">
      <c r="A22" s="104"/>
      <c r="B22" s="105"/>
      <c r="C22" s="106"/>
      <c r="D22" s="106"/>
      <c r="E22" s="106"/>
      <c r="F22" s="61" t="str">
        <f t="shared" si="0"/>
        <v/>
      </c>
      <c r="G22" s="106"/>
      <c r="H22" s="105"/>
      <c r="I22" s="106"/>
      <c r="J22" s="106"/>
      <c r="K22" s="105"/>
      <c r="L22" s="107"/>
      <c r="M22" s="106"/>
      <c r="N22" s="108"/>
    </row>
    <row r="23" spans="1:14" x14ac:dyDescent="0.3">
      <c r="A23" s="104"/>
      <c r="B23" s="107"/>
      <c r="C23" s="106"/>
      <c r="D23" s="106"/>
      <c r="E23" s="106"/>
      <c r="F23" s="61" t="str">
        <f t="shared" si="0"/>
        <v/>
      </c>
      <c r="G23" s="106"/>
      <c r="H23" s="107"/>
      <c r="I23" s="106"/>
      <c r="J23" s="106"/>
      <c r="K23" s="107"/>
      <c r="L23" s="107"/>
      <c r="M23" s="106"/>
      <c r="N23" s="108"/>
    </row>
    <row r="24" spans="1:14" x14ac:dyDescent="0.3">
      <c r="A24" s="104"/>
      <c r="B24" s="105"/>
      <c r="C24" s="106"/>
      <c r="D24" s="106"/>
      <c r="E24" s="106"/>
      <c r="F24" s="61" t="str">
        <f t="shared" si="0"/>
        <v/>
      </c>
      <c r="G24" s="106"/>
      <c r="H24" s="105"/>
      <c r="I24" s="106"/>
      <c r="J24" s="106"/>
      <c r="K24" s="105"/>
      <c r="L24" s="107"/>
      <c r="M24" s="106"/>
      <c r="N24" s="108"/>
    </row>
    <row r="25" spans="1:14" x14ac:dyDescent="0.3">
      <c r="A25" s="104"/>
      <c r="B25" s="107"/>
      <c r="C25" s="106"/>
      <c r="D25" s="106"/>
      <c r="E25" s="106"/>
      <c r="F25" s="61" t="str">
        <f t="shared" si="0"/>
        <v/>
      </c>
      <c r="G25" s="106"/>
      <c r="H25" s="107"/>
      <c r="I25" s="106"/>
      <c r="J25" s="106"/>
      <c r="K25" s="107"/>
      <c r="L25" s="107"/>
      <c r="M25" s="106"/>
      <c r="N25" s="108"/>
    </row>
    <row r="26" spans="1:14" x14ac:dyDescent="0.3">
      <c r="A26" s="104"/>
      <c r="B26" s="105"/>
      <c r="C26" s="106"/>
      <c r="D26" s="106"/>
      <c r="E26" s="106"/>
      <c r="F26" s="61" t="str">
        <f t="shared" si="0"/>
        <v/>
      </c>
      <c r="G26" s="106"/>
      <c r="H26" s="105"/>
      <c r="I26" s="106"/>
      <c r="J26" s="106"/>
      <c r="K26" s="105"/>
      <c r="L26" s="107"/>
      <c r="M26" s="106"/>
      <c r="N26" s="108"/>
    </row>
    <row r="27" spans="1:14" x14ac:dyDescent="0.3">
      <c r="A27" s="104"/>
      <c r="B27" s="107"/>
      <c r="C27" s="106"/>
      <c r="D27" s="106"/>
      <c r="E27" s="106"/>
      <c r="F27" s="61" t="str">
        <f t="shared" si="0"/>
        <v/>
      </c>
      <c r="G27" s="106"/>
      <c r="H27" s="107"/>
      <c r="I27" s="106"/>
      <c r="J27" s="106"/>
      <c r="K27" s="107"/>
      <c r="L27" s="107"/>
      <c r="M27" s="106"/>
      <c r="N27" s="108"/>
    </row>
    <row r="28" spans="1:14" x14ac:dyDescent="0.3">
      <c r="A28" s="104"/>
      <c r="B28" s="105"/>
      <c r="C28" s="106"/>
      <c r="D28" s="106"/>
      <c r="E28" s="106"/>
      <c r="F28" s="61" t="str">
        <f t="shared" si="0"/>
        <v/>
      </c>
      <c r="G28" s="106"/>
      <c r="H28" s="105"/>
      <c r="I28" s="106"/>
      <c r="J28" s="106"/>
      <c r="K28" s="105"/>
      <c r="L28" s="107"/>
      <c r="M28" s="106"/>
      <c r="N28" s="108"/>
    </row>
    <row r="29" spans="1:14" x14ac:dyDescent="0.3">
      <c r="A29" s="104"/>
      <c r="B29" s="107"/>
      <c r="C29" s="106"/>
      <c r="D29" s="106"/>
      <c r="E29" s="106"/>
      <c r="F29" s="61" t="str">
        <f t="shared" si="0"/>
        <v/>
      </c>
      <c r="G29" s="106"/>
      <c r="H29" s="107"/>
      <c r="I29" s="106"/>
      <c r="J29" s="106"/>
      <c r="K29" s="107"/>
      <c r="L29" s="107"/>
      <c r="M29" s="106"/>
      <c r="N29" s="108"/>
    </row>
    <row r="30" spans="1:14" x14ac:dyDescent="0.3">
      <c r="A30" s="104"/>
      <c r="B30" s="105"/>
      <c r="C30" s="106"/>
      <c r="D30" s="106"/>
      <c r="E30" s="106"/>
      <c r="F30" s="61" t="str">
        <f t="shared" si="0"/>
        <v/>
      </c>
      <c r="G30" s="106"/>
      <c r="H30" s="105"/>
      <c r="I30" s="106"/>
      <c r="J30" s="106"/>
      <c r="K30" s="105"/>
      <c r="L30" s="107"/>
      <c r="M30" s="106"/>
      <c r="N30" s="108"/>
    </row>
    <row r="31" spans="1:14" x14ac:dyDescent="0.3">
      <c r="A31" s="104"/>
      <c r="B31" s="107"/>
      <c r="C31" s="106"/>
      <c r="D31" s="106"/>
      <c r="E31" s="106"/>
      <c r="F31" s="61" t="str">
        <f t="shared" si="0"/>
        <v/>
      </c>
      <c r="G31" s="106"/>
      <c r="H31" s="107"/>
      <c r="I31" s="106"/>
      <c r="J31" s="106"/>
      <c r="K31" s="107"/>
      <c r="L31" s="107"/>
      <c r="M31" s="106"/>
      <c r="N31" s="108"/>
    </row>
    <row r="32" spans="1:14" x14ac:dyDescent="0.3">
      <c r="A32" s="104"/>
      <c r="B32" s="105"/>
      <c r="C32" s="106"/>
      <c r="D32" s="106"/>
      <c r="E32" s="106"/>
      <c r="F32" s="61" t="str">
        <f t="shared" si="0"/>
        <v/>
      </c>
      <c r="G32" s="106"/>
      <c r="H32" s="105"/>
      <c r="I32" s="106"/>
      <c r="J32" s="106"/>
      <c r="K32" s="105"/>
      <c r="L32" s="107"/>
      <c r="M32" s="106"/>
      <c r="N32" s="108"/>
    </row>
    <row r="33" spans="1:14" x14ac:dyDescent="0.3">
      <c r="A33" s="104"/>
      <c r="B33" s="107"/>
      <c r="C33" s="106"/>
      <c r="D33" s="106"/>
      <c r="E33" s="106"/>
      <c r="F33" s="61" t="str">
        <f t="shared" si="0"/>
        <v/>
      </c>
      <c r="G33" s="106"/>
      <c r="H33" s="107"/>
      <c r="I33" s="106"/>
      <c r="J33" s="106"/>
      <c r="K33" s="107"/>
      <c r="L33" s="107"/>
      <c r="M33" s="106"/>
      <c r="N33" s="108"/>
    </row>
    <row r="34" spans="1:14" ht="15" thickBot="1" x14ac:dyDescent="0.35">
      <c r="A34" s="109"/>
      <c r="B34" s="110"/>
      <c r="C34" s="111"/>
      <c r="D34" s="111"/>
      <c r="E34" s="111"/>
      <c r="F34" s="112" t="str">
        <f>IF(E34="","",1-E34)</f>
        <v/>
      </c>
      <c r="G34" s="111"/>
      <c r="H34" s="110"/>
      <c r="I34" s="111"/>
      <c r="J34" s="111"/>
      <c r="K34" s="110"/>
      <c r="L34" s="113"/>
      <c r="M34" s="111"/>
      <c r="N34" s="114"/>
    </row>
    <row r="35" spans="1:14" s="38" customFormat="1" x14ac:dyDescent="0.3"/>
    <row r="36" spans="1:14" s="38" customFormat="1" x14ac:dyDescent="0.3"/>
    <row r="37" spans="1:14" s="38" customFormat="1" x14ac:dyDescent="0.3"/>
    <row r="38" spans="1:14" s="38" customFormat="1" x14ac:dyDescent="0.3"/>
    <row r="39" spans="1:14" s="38" customFormat="1" x14ac:dyDescent="0.3"/>
    <row r="40" spans="1:14" s="38" customFormat="1" x14ac:dyDescent="0.3"/>
    <row r="41" spans="1:14" s="38" customFormat="1" x14ac:dyDescent="0.3"/>
    <row r="42" spans="1:14" s="38" customFormat="1" x14ac:dyDescent="0.3"/>
    <row r="43" spans="1:14" s="38" customFormat="1" x14ac:dyDescent="0.3"/>
    <row r="44" spans="1:14" s="38" customFormat="1" x14ac:dyDescent="0.3"/>
    <row r="45" spans="1:14" s="38" customFormat="1" x14ac:dyDescent="0.3"/>
    <row r="46" spans="1:14" s="38" customFormat="1" x14ac:dyDescent="0.3"/>
    <row r="47" spans="1:14" s="38" customFormat="1" x14ac:dyDescent="0.3"/>
    <row r="48" spans="1:14" s="38" customFormat="1" x14ac:dyDescent="0.3"/>
    <row r="49" s="38" customFormat="1" x14ac:dyDescent="0.3"/>
    <row r="50" s="38" customFormat="1" x14ac:dyDescent="0.3"/>
    <row r="51" s="38" customFormat="1" x14ac:dyDescent="0.3"/>
    <row r="52" s="38" customFormat="1" x14ac:dyDescent="0.3"/>
    <row r="53" s="38" customFormat="1" x14ac:dyDescent="0.3"/>
    <row r="54" s="38" customFormat="1" x14ac:dyDescent="0.3"/>
    <row r="55" s="38" customFormat="1" x14ac:dyDescent="0.3"/>
    <row r="56" s="38" customFormat="1" x14ac:dyDescent="0.3"/>
    <row r="57" s="38" customFormat="1" x14ac:dyDescent="0.3"/>
    <row r="58" s="38" customFormat="1" x14ac:dyDescent="0.3"/>
    <row r="59" s="38" customFormat="1" x14ac:dyDescent="0.3"/>
    <row r="60" s="38" customFormat="1" x14ac:dyDescent="0.3"/>
    <row r="61" s="38" customFormat="1" x14ac:dyDescent="0.3"/>
    <row r="62" s="38" customFormat="1" x14ac:dyDescent="0.3"/>
    <row r="63" s="38" customFormat="1" x14ac:dyDescent="0.3"/>
    <row r="64" s="38" customFormat="1" x14ac:dyDescent="0.3"/>
    <row r="65" s="38" customFormat="1" x14ac:dyDescent="0.3"/>
    <row r="66" s="38" customFormat="1" x14ac:dyDescent="0.3"/>
    <row r="67" s="38" customFormat="1" x14ac:dyDescent="0.3"/>
    <row r="68" s="38" customFormat="1" x14ac:dyDescent="0.3"/>
    <row r="69" s="38" customFormat="1" x14ac:dyDescent="0.3"/>
    <row r="70" s="38" customFormat="1" x14ac:dyDescent="0.3"/>
    <row r="71" s="38" customFormat="1" x14ac:dyDescent="0.3"/>
    <row r="72" s="38" customFormat="1" x14ac:dyDescent="0.3"/>
  </sheetData>
  <mergeCells count="2">
    <mergeCell ref="A1:N3"/>
    <mergeCell ref="A4:N4"/>
  </mergeCells>
  <conditionalFormatting sqref="K6 K8 K10 K12 K14 K16 K18 K20 K22 K24 K26 K28 K30 K32 K34">
    <cfRule type="cellIs" dxfId="76" priority="4" operator="equal">
      <formula>"Ja"</formula>
    </cfRule>
    <cfRule type="cellIs" dxfId="75" priority="5" operator="equal">
      <formula>"Nein"</formula>
    </cfRule>
    <cfRule type="cellIs" dxfId="74" priority="6" operator="equal">
      <formula>"Prüfen"</formula>
    </cfRule>
  </conditionalFormatting>
  <conditionalFormatting sqref="K7 K9 K11 K13 K15 K17 K19 K21 K23 K25 K27 K29 K31 K33">
    <cfRule type="cellIs" dxfId="73" priority="1" operator="equal">
      <formula>"Ja"</formula>
    </cfRule>
    <cfRule type="cellIs" dxfId="72" priority="2" operator="equal">
      <formula>"Nein"</formula>
    </cfRule>
    <cfRule type="cellIs" dxfId="71" priority="3" operator="equal">
      <formula>"Prüfen"</formula>
    </cfRule>
  </conditionalFormatting>
  <dataValidations count="4">
    <dataValidation type="list" allowBlank="1" sqref="L6:L34" xr:uid="{91DBD90F-5C46-4F52-B1F5-FF067F75654E}">
      <formula1>"Idee,In Vorbereitung,Eingereicht,Bewilligt,Abgelehnt"</formula1>
      <formula2>0</formula2>
    </dataValidation>
    <dataValidation type="list" allowBlank="1" sqref="K6:K34" xr:uid="{605A29A5-F38A-4369-B712-4CCFC61B4007}">
      <formula1>"Ja,Nein,Prüfen"</formula1>
      <formula2>0</formula2>
    </dataValidation>
    <dataValidation type="list" allowBlank="1" sqref="H6:H34" xr:uid="{CB07030E-1074-462E-A9E6-23F8576EC014}">
      <formula1>"Interessensbekundung,Projektskizze,Vollantrag,formloser Antrag"</formula1>
      <formula2>0</formula2>
    </dataValidation>
    <dataValidation type="list" allowBlank="1" sqref="B6:B34" xr:uid="{A35FAC1C-9E46-4205-A510-16751D8677E1}">
      <formula1>"Stiftung,Soziallotterie,Förderpreis / Medienfonds,Öffentlich / EU,Sachspende / Kooperation"</formula1>
      <formula2>0</formula2>
    </dataValidation>
  </dataValidations>
  <hyperlinks>
    <hyperlink ref="M6" r:id="rId1" xr:uid="{4FFFD50F-61FB-4411-886B-AEF97A80AD68}"/>
  </hyperlinks>
  <pageMargins left="0.7" right="0.7" top="0.78740157499999996" bottom="0.78740157499999996" header="0.3" footer="0.3"/>
  <pageSetup paperSize="9"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0381C-3F2E-4070-8C62-708D5CBFCA8D}">
  <dimension ref="A1:AE382"/>
  <sheetViews>
    <sheetView topLeftCell="A10" workbookViewId="0">
      <selection activeCell="D15" sqref="D15"/>
    </sheetView>
  </sheetViews>
  <sheetFormatPr baseColWidth="10" defaultRowHeight="14.4" x14ac:dyDescent="0.3"/>
  <cols>
    <col min="1" max="1" width="44.44140625" customWidth="1"/>
    <col min="2" max="2" width="27.6640625" customWidth="1"/>
    <col min="3" max="3" width="18.77734375" customWidth="1"/>
    <col min="4" max="4" width="23.6640625" customWidth="1"/>
    <col min="5" max="5" width="95.5546875" customWidth="1"/>
    <col min="6" max="31" width="11.5546875" style="38"/>
  </cols>
  <sheetData>
    <row r="1" spans="1:9" x14ac:dyDescent="0.3">
      <c r="A1" s="166" t="s">
        <v>56</v>
      </c>
      <c r="B1" s="167"/>
      <c r="C1" s="167"/>
      <c r="D1" s="167"/>
      <c r="E1" s="167"/>
    </row>
    <row r="2" spans="1:9" x14ac:dyDescent="0.3">
      <c r="A2" s="167"/>
      <c r="B2" s="167"/>
      <c r="C2" s="167"/>
      <c r="D2" s="167"/>
      <c r="E2" s="167"/>
    </row>
    <row r="3" spans="1:9" ht="15" thickBot="1" x14ac:dyDescent="0.35">
      <c r="A3" s="167"/>
      <c r="B3" s="167"/>
      <c r="C3" s="167"/>
      <c r="D3" s="167"/>
      <c r="E3" s="167"/>
    </row>
    <row r="4" spans="1:9" x14ac:dyDescent="0.3">
      <c r="A4" s="168" t="s">
        <v>57</v>
      </c>
      <c r="B4" s="169"/>
      <c r="C4" s="169"/>
      <c r="D4" s="169"/>
      <c r="E4" s="170"/>
    </row>
    <row r="5" spans="1:9" ht="15.6" x14ac:dyDescent="0.3">
      <c r="A5" s="65" t="s">
        <v>58</v>
      </c>
      <c r="B5" s="66" t="s">
        <v>31</v>
      </c>
      <c r="C5" s="66" t="s">
        <v>59</v>
      </c>
      <c r="D5" s="66" t="s">
        <v>83</v>
      </c>
      <c r="E5" s="67" t="s">
        <v>33</v>
      </c>
    </row>
    <row r="6" spans="1:9" ht="29.4" customHeight="1" x14ac:dyDescent="0.3">
      <c r="A6" s="68" t="s">
        <v>60</v>
      </c>
      <c r="B6" s="69"/>
      <c r="C6" s="69"/>
      <c r="D6" s="70"/>
      <c r="E6" s="71"/>
    </row>
    <row r="7" spans="1:9" ht="28.8" x14ac:dyDescent="0.3">
      <c r="A7" s="121" t="s">
        <v>76</v>
      </c>
      <c r="B7" s="122"/>
      <c r="C7" s="122"/>
      <c r="D7" s="123"/>
      <c r="E7" s="124"/>
    </row>
    <row r="8" spans="1:9" ht="28.8" x14ac:dyDescent="0.3">
      <c r="A8" s="125" t="s">
        <v>75</v>
      </c>
      <c r="B8" s="126"/>
      <c r="C8" s="126"/>
      <c r="D8" s="127"/>
      <c r="E8" s="128"/>
    </row>
    <row r="9" spans="1:9" ht="28.8" x14ac:dyDescent="0.3">
      <c r="A9" s="125" t="s">
        <v>74</v>
      </c>
      <c r="B9" s="126"/>
      <c r="C9" s="126"/>
      <c r="D9" s="127"/>
      <c r="E9" s="128"/>
    </row>
    <row r="10" spans="1:9" ht="28.8" x14ac:dyDescent="0.3">
      <c r="A10" s="125" t="s">
        <v>73</v>
      </c>
      <c r="B10" s="126"/>
      <c r="C10" s="126"/>
      <c r="D10" s="127"/>
      <c r="E10" s="128"/>
    </row>
    <row r="11" spans="1:9" ht="28.8" x14ac:dyDescent="0.3">
      <c r="A11" s="125" t="s">
        <v>72</v>
      </c>
      <c r="B11" s="126"/>
      <c r="C11" s="126"/>
      <c r="D11" s="127"/>
      <c r="E11" s="128"/>
    </row>
    <row r="12" spans="1:9" x14ac:dyDescent="0.3">
      <c r="A12" s="125" t="s">
        <v>67</v>
      </c>
      <c r="B12" s="126"/>
      <c r="C12" s="126"/>
      <c r="D12" s="127"/>
      <c r="E12" s="128"/>
    </row>
    <row r="13" spans="1:9" x14ac:dyDescent="0.3">
      <c r="A13" s="125" t="s">
        <v>67</v>
      </c>
      <c r="B13" s="126"/>
      <c r="C13" s="126"/>
      <c r="D13" s="127"/>
      <c r="E13" s="128"/>
    </row>
    <row r="14" spans="1:9" ht="28.2" customHeight="1" x14ac:dyDescent="0.3">
      <c r="A14" s="72" t="s">
        <v>62</v>
      </c>
      <c r="B14" s="73" t="s">
        <v>61</v>
      </c>
      <c r="C14" s="74"/>
      <c r="D14" s="74"/>
      <c r="E14" s="45"/>
    </row>
    <row r="15" spans="1:9" ht="28.8" x14ac:dyDescent="0.3">
      <c r="A15" s="125" t="s">
        <v>65</v>
      </c>
      <c r="B15" s="122"/>
      <c r="C15" s="126"/>
      <c r="D15" s="127"/>
      <c r="E15" s="128"/>
      <c r="F15" s="129"/>
      <c r="G15" s="129"/>
      <c r="H15" s="129"/>
      <c r="I15" s="129"/>
    </row>
    <row r="16" spans="1:9" ht="28.8" x14ac:dyDescent="0.3">
      <c r="A16" s="125" t="s">
        <v>64</v>
      </c>
      <c r="B16" s="126"/>
      <c r="C16" s="126"/>
      <c r="D16" s="127"/>
      <c r="E16" s="128"/>
      <c r="F16" s="129"/>
      <c r="G16" s="129"/>
      <c r="H16" s="129"/>
      <c r="I16" s="129"/>
    </row>
    <row r="17" spans="1:9" ht="28.8" x14ac:dyDescent="0.3">
      <c r="A17" s="125" t="s">
        <v>63</v>
      </c>
      <c r="B17" s="126"/>
      <c r="C17" s="126"/>
      <c r="D17" s="127"/>
      <c r="E17" s="128"/>
      <c r="F17" s="129"/>
      <c r="G17" s="129"/>
      <c r="H17" s="129"/>
      <c r="I17" s="129"/>
    </row>
    <row r="18" spans="1:9" x14ac:dyDescent="0.3">
      <c r="A18" s="125" t="s">
        <v>66</v>
      </c>
      <c r="B18" s="126"/>
      <c r="C18" s="126"/>
      <c r="D18" s="127"/>
      <c r="E18" s="128"/>
      <c r="F18" s="129"/>
      <c r="G18" s="129"/>
      <c r="H18" s="129"/>
      <c r="I18" s="129"/>
    </row>
    <row r="19" spans="1:9" x14ac:dyDescent="0.3">
      <c r="A19" s="125" t="s">
        <v>67</v>
      </c>
      <c r="B19" s="126"/>
      <c r="C19" s="126"/>
      <c r="D19" s="127"/>
      <c r="E19" s="128"/>
      <c r="F19" s="129"/>
      <c r="G19" s="129"/>
      <c r="H19" s="129"/>
      <c r="I19" s="129"/>
    </row>
    <row r="20" spans="1:9" ht="15.6" x14ac:dyDescent="0.3">
      <c r="A20" s="75" t="s">
        <v>68</v>
      </c>
      <c r="B20" s="76"/>
      <c r="C20" s="76"/>
      <c r="D20" s="76"/>
      <c r="E20" s="77"/>
    </row>
    <row r="21" spans="1:9" ht="28.8" x14ac:dyDescent="0.3">
      <c r="A21" s="125" t="s">
        <v>71</v>
      </c>
      <c r="B21" s="122"/>
      <c r="C21" s="126"/>
      <c r="D21" s="127"/>
      <c r="E21" s="128"/>
    </row>
    <row r="22" spans="1:9" ht="43.2" x14ac:dyDescent="0.3">
      <c r="A22" s="125" t="s">
        <v>181</v>
      </c>
      <c r="B22" s="126"/>
      <c r="C22" s="126"/>
      <c r="D22" s="127"/>
      <c r="E22" s="128"/>
    </row>
    <row r="23" spans="1:9" ht="28.8" x14ac:dyDescent="0.3">
      <c r="A23" s="125" t="s">
        <v>69</v>
      </c>
      <c r="B23" s="126"/>
      <c r="C23" s="126"/>
      <c r="D23" s="127"/>
      <c r="E23" s="128"/>
    </row>
    <row r="24" spans="1:9" ht="15.6" x14ac:dyDescent="0.3">
      <c r="A24" s="75" t="s">
        <v>70</v>
      </c>
      <c r="B24" s="76"/>
      <c r="C24" s="76"/>
      <c r="D24" s="78"/>
      <c r="E24" s="77"/>
    </row>
    <row r="25" spans="1:9" ht="28.8" x14ac:dyDescent="0.3">
      <c r="A25" s="125" t="s">
        <v>77</v>
      </c>
      <c r="B25" s="122"/>
      <c r="C25" s="126"/>
      <c r="D25" s="127"/>
      <c r="E25" s="128"/>
    </row>
    <row r="26" spans="1:9" ht="20.399999999999999" customHeight="1" x14ac:dyDescent="0.3">
      <c r="A26" s="75" t="s">
        <v>78</v>
      </c>
      <c r="B26" s="76"/>
      <c r="C26" s="76"/>
      <c r="D26" s="78"/>
      <c r="E26" s="77"/>
    </row>
    <row r="27" spans="1:9" x14ac:dyDescent="0.3">
      <c r="A27" s="125" t="s">
        <v>79</v>
      </c>
      <c r="B27" s="122"/>
      <c r="C27" s="126"/>
      <c r="D27" s="127"/>
      <c r="E27" s="128"/>
    </row>
    <row r="28" spans="1:9" x14ac:dyDescent="0.3">
      <c r="A28" s="125" t="s">
        <v>81</v>
      </c>
      <c r="B28" s="122"/>
      <c r="C28" s="126"/>
      <c r="D28" s="127"/>
      <c r="E28" s="128"/>
    </row>
    <row r="29" spans="1:9" x14ac:dyDescent="0.3">
      <c r="A29" s="125" t="s">
        <v>82</v>
      </c>
      <c r="B29" s="122"/>
      <c r="C29" s="126"/>
      <c r="D29" s="127"/>
      <c r="E29" s="128"/>
    </row>
    <row r="30" spans="1:9" ht="29.4" thickBot="1" x14ac:dyDescent="0.35">
      <c r="A30" s="130" t="s">
        <v>80</v>
      </c>
      <c r="B30" s="131"/>
      <c r="C30" s="132"/>
      <c r="D30" s="133"/>
      <c r="E30" s="134"/>
    </row>
    <row r="31" spans="1:9" s="38" customFormat="1" x14ac:dyDescent="0.3"/>
    <row r="32" spans="1:9" s="38" customFormat="1" x14ac:dyDescent="0.3"/>
    <row r="33" s="38" customFormat="1" x14ac:dyDescent="0.3"/>
    <row r="34" s="38" customFormat="1" x14ac:dyDescent="0.3"/>
    <row r="35" s="38" customFormat="1" x14ac:dyDescent="0.3"/>
    <row r="36" s="38" customFormat="1" x14ac:dyDescent="0.3"/>
    <row r="37" s="38" customFormat="1" x14ac:dyDescent="0.3"/>
    <row r="38" s="38" customFormat="1" x14ac:dyDescent="0.3"/>
    <row r="39" s="38" customFormat="1" x14ac:dyDescent="0.3"/>
    <row r="40" s="38" customFormat="1" x14ac:dyDescent="0.3"/>
    <row r="41" s="38" customFormat="1" x14ac:dyDescent="0.3"/>
    <row r="42" s="38" customFormat="1" x14ac:dyDescent="0.3"/>
    <row r="43" s="38" customFormat="1" x14ac:dyDescent="0.3"/>
    <row r="44" s="38" customFormat="1" x14ac:dyDescent="0.3"/>
    <row r="45" s="38" customFormat="1" x14ac:dyDescent="0.3"/>
    <row r="46" s="38" customFormat="1" x14ac:dyDescent="0.3"/>
    <row r="47" s="38" customFormat="1" x14ac:dyDescent="0.3"/>
    <row r="48" s="38" customFormat="1" x14ac:dyDescent="0.3"/>
    <row r="49" s="38" customFormat="1" x14ac:dyDescent="0.3"/>
    <row r="50" s="38" customFormat="1" x14ac:dyDescent="0.3"/>
    <row r="51" s="38" customFormat="1" x14ac:dyDescent="0.3"/>
    <row r="52" s="38" customFormat="1" x14ac:dyDescent="0.3"/>
    <row r="53" s="38" customFormat="1" x14ac:dyDescent="0.3"/>
    <row r="54" s="38" customFormat="1" x14ac:dyDescent="0.3"/>
    <row r="55" s="38" customFormat="1" x14ac:dyDescent="0.3"/>
    <row r="56" s="38" customFormat="1" x14ac:dyDescent="0.3"/>
    <row r="57" s="38" customFormat="1" x14ac:dyDescent="0.3"/>
    <row r="58" s="38" customFormat="1" x14ac:dyDescent="0.3"/>
    <row r="59" s="38" customFormat="1" x14ac:dyDescent="0.3"/>
    <row r="60" s="38" customFormat="1" x14ac:dyDescent="0.3"/>
    <row r="61" s="38" customFormat="1" x14ac:dyDescent="0.3"/>
    <row r="62" s="38" customFormat="1" x14ac:dyDescent="0.3"/>
    <row r="63" s="38" customFormat="1" x14ac:dyDescent="0.3"/>
    <row r="64" s="38" customFormat="1" x14ac:dyDescent="0.3"/>
    <row r="65" s="38" customFormat="1" x14ac:dyDescent="0.3"/>
    <row r="66" s="38" customFormat="1" x14ac:dyDescent="0.3"/>
    <row r="67" s="38" customFormat="1" x14ac:dyDescent="0.3"/>
    <row r="68" s="38" customFormat="1" x14ac:dyDescent="0.3"/>
    <row r="69" s="38" customFormat="1" x14ac:dyDescent="0.3"/>
    <row r="70" s="38" customFormat="1" x14ac:dyDescent="0.3"/>
    <row r="71" s="38" customFormat="1" x14ac:dyDescent="0.3"/>
    <row r="72" s="38" customFormat="1" x14ac:dyDescent="0.3"/>
    <row r="73" s="38" customFormat="1" x14ac:dyDescent="0.3"/>
    <row r="74" s="38" customFormat="1" x14ac:dyDescent="0.3"/>
    <row r="75" s="38" customFormat="1" x14ac:dyDescent="0.3"/>
    <row r="76" s="38" customFormat="1" x14ac:dyDescent="0.3"/>
    <row r="77" s="38" customFormat="1" x14ac:dyDescent="0.3"/>
    <row r="78" s="38" customFormat="1" x14ac:dyDescent="0.3"/>
    <row r="79" s="38" customFormat="1" x14ac:dyDescent="0.3"/>
    <row r="80" s="38" customFormat="1" x14ac:dyDescent="0.3"/>
    <row r="81" s="38" customFormat="1" x14ac:dyDescent="0.3"/>
    <row r="82" s="38" customFormat="1" x14ac:dyDescent="0.3"/>
    <row r="83" s="38" customFormat="1" x14ac:dyDescent="0.3"/>
    <row r="84" s="38" customFormat="1" x14ac:dyDescent="0.3"/>
    <row r="85" s="38" customFormat="1" x14ac:dyDescent="0.3"/>
    <row r="86" s="38" customFormat="1" x14ac:dyDescent="0.3"/>
    <row r="87" s="38" customFormat="1" x14ac:dyDescent="0.3"/>
    <row r="88" s="38" customFormat="1" x14ac:dyDescent="0.3"/>
    <row r="89" s="38" customFormat="1" x14ac:dyDescent="0.3"/>
    <row r="90" s="38" customFormat="1" x14ac:dyDescent="0.3"/>
    <row r="91" s="38" customFormat="1" x14ac:dyDescent="0.3"/>
    <row r="92" s="38" customFormat="1" x14ac:dyDescent="0.3"/>
    <row r="93" s="38" customFormat="1" x14ac:dyDescent="0.3"/>
    <row r="94" s="38" customFormat="1" x14ac:dyDescent="0.3"/>
    <row r="95" s="38" customFormat="1" x14ac:dyDescent="0.3"/>
    <row r="96" s="38" customFormat="1" x14ac:dyDescent="0.3"/>
    <row r="97" s="38" customFormat="1" x14ac:dyDescent="0.3"/>
    <row r="98" s="38" customFormat="1" x14ac:dyDescent="0.3"/>
    <row r="99" s="38" customFormat="1" x14ac:dyDescent="0.3"/>
    <row r="100" s="38" customFormat="1" x14ac:dyDescent="0.3"/>
    <row r="101" s="38" customFormat="1" x14ac:dyDescent="0.3"/>
    <row r="102" s="38" customFormat="1" x14ac:dyDescent="0.3"/>
    <row r="103" s="38" customFormat="1" x14ac:dyDescent="0.3"/>
    <row r="104" s="38" customFormat="1" x14ac:dyDescent="0.3"/>
    <row r="105" s="38" customFormat="1" x14ac:dyDescent="0.3"/>
    <row r="106" s="38" customFormat="1" x14ac:dyDescent="0.3"/>
    <row r="107" s="38" customFormat="1" x14ac:dyDescent="0.3"/>
    <row r="108" s="38" customFormat="1" x14ac:dyDescent="0.3"/>
    <row r="109" s="38" customFormat="1" x14ac:dyDescent="0.3"/>
    <row r="110" s="38" customFormat="1" x14ac:dyDescent="0.3"/>
    <row r="111" s="38" customFormat="1" x14ac:dyDescent="0.3"/>
    <row r="112" s="38" customFormat="1" x14ac:dyDescent="0.3"/>
    <row r="113" s="38" customFormat="1" x14ac:dyDescent="0.3"/>
    <row r="114" s="38" customFormat="1" x14ac:dyDescent="0.3"/>
    <row r="115" s="38" customFormat="1" x14ac:dyDescent="0.3"/>
    <row r="116" s="38" customFormat="1" x14ac:dyDescent="0.3"/>
    <row r="117" s="38" customFormat="1" x14ac:dyDescent="0.3"/>
    <row r="118" s="38" customFormat="1" x14ac:dyDescent="0.3"/>
    <row r="119" s="38" customFormat="1" x14ac:dyDescent="0.3"/>
    <row r="120" s="38" customFormat="1" x14ac:dyDescent="0.3"/>
    <row r="121" s="38" customFormat="1" x14ac:dyDescent="0.3"/>
    <row r="122" s="38" customFormat="1" x14ac:dyDescent="0.3"/>
    <row r="123" s="38" customFormat="1" x14ac:dyDescent="0.3"/>
    <row r="124" s="38" customFormat="1" x14ac:dyDescent="0.3"/>
    <row r="125" s="38" customFormat="1" x14ac:dyDescent="0.3"/>
    <row r="126" s="38" customFormat="1" x14ac:dyDescent="0.3"/>
    <row r="127" s="38" customFormat="1" x14ac:dyDescent="0.3"/>
    <row r="128" s="38" customFormat="1" x14ac:dyDescent="0.3"/>
    <row r="129" s="38" customFormat="1" x14ac:dyDescent="0.3"/>
    <row r="130" s="38" customFormat="1" x14ac:dyDescent="0.3"/>
    <row r="131" s="38" customFormat="1" x14ac:dyDescent="0.3"/>
    <row r="132" s="38" customFormat="1" x14ac:dyDescent="0.3"/>
    <row r="133" s="38" customFormat="1" x14ac:dyDescent="0.3"/>
    <row r="134" s="38" customFormat="1" x14ac:dyDescent="0.3"/>
    <row r="135" s="38" customFormat="1" x14ac:dyDescent="0.3"/>
    <row r="136" s="38" customFormat="1" x14ac:dyDescent="0.3"/>
    <row r="137" s="38" customFormat="1" x14ac:dyDescent="0.3"/>
    <row r="138" s="38" customFormat="1" x14ac:dyDescent="0.3"/>
    <row r="139" s="38" customFormat="1" x14ac:dyDescent="0.3"/>
    <row r="140" s="38" customFormat="1" x14ac:dyDescent="0.3"/>
    <row r="141" s="38" customFormat="1" x14ac:dyDescent="0.3"/>
    <row r="142" s="38" customFormat="1" x14ac:dyDescent="0.3"/>
    <row r="143" s="38" customFormat="1" x14ac:dyDescent="0.3"/>
    <row r="144" s="38" customFormat="1" x14ac:dyDescent="0.3"/>
    <row r="145" s="38" customFormat="1" x14ac:dyDescent="0.3"/>
    <row r="146" s="38" customFormat="1" x14ac:dyDescent="0.3"/>
    <row r="147" s="38" customFormat="1" x14ac:dyDescent="0.3"/>
    <row r="148" s="38" customFormat="1" x14ac:dyDescent="0.3"/>
    <row r="149" s="38" customFormat="1" x14ac:dyDescent="0.3"/>
    <row r="150" s="38" customFormat="1" x14ac:dyDescent="0.3"/>
    <row r="151" s="38" customFormat="1" x14ac:dyDescent="0.3"/>
    <row r="152" s="38" customFormat="1" x14ac:dyDescent="0.3"/>
    <row r="153" s="38" customFormat="1" x14ac:dyDescent="0.3"/>
    <row r="154" s="38" customFormat="1" x14ac:dyDescent="0.3"/>
    <row r="155" s="38" customFormat="1" x14ac:dyDescent="0.3"/>
    <row r="156" s="38" customFormat="1" x14ac:dyDescent="0.3"/>
    <row r="157" s="38" customFormat="1" x14ac:dyDescent="0.3"/>
    <row r="158" s="38" customFormat="1" x14ac:dyDescent="0.3"/>
    <row r="159" s="38" customFormat="1" x14ac:dyDescent="0.3"/>
    <row r="160" s="38" customFormat="1" x14ac:dyDescent="0.3"/>
    <row r="161" s="38" customFormat="1" x14ac:dyDescent="0.3"/>
    <row r="162" s="38" customFormat="1" x14ac:dyDescent="0.3"/>
    <row r="163" s="38" customFormat="1" x14ac:dyDescent="0.3"/>
    <row r="164" s="38" customFormat="1" x14ac:dyDescent="0.3"/>
    <row r="165" s="38" customFormat="1" x14ac:dyDescent="0.3"/>
    <row r="166" s="38" customFormat="1" x14ac:dyDescent="0.3"/>
    <row r="167" s="38" customFormat="1" x14ac:dyDescent="0.3"/>
    <row r="168" s="38" customFormat="1" x14ac:dyDescent="0.3"/>
    <row r="169" s="38" customFormat="1" x14ac:dyDescent="0.3"/>
    <row r="170" s="38" customFormat="1" x14ac:dyDescent="0.3"/>
    <row r="171" s="38" customFormat="1" x14ac:dyDescent="0.3"/>
    <row r="172" s="38" customFormat="1" x14ac:dyDescent="0.3"/>
    <row r="173" s="38" customFormat="1" x14ac:dyDescent="0.3"/>
    <row r="174" s="38" customFormat="1" x14ac:dyDescent="0.3"/>
    <row r="175" s="38" customFormat="1" x14ac:dyDescent="0.3"/>
    <row r="176" s="38" customFormat="1" x14ac:dyDescent="0.3"/>
    <row r="177" s="38" customFormat="1" x14ac:dyDescent="0.3"/>
    <row r="178" s="38" customFormat="1" x14ac:dyDescent="0.3"/>
    <row r="179" s="38" customFormat="1" x14ac:dyDescent="0.3"/>
    <row r="180" s="38" customFormat="1" x14ac:dyDescent="0.3"/>
    <row r="181" s="38" customFormat="1" x14ac:dyDescent="0.3"/>
    <row r="182" s="38" customFormat="1" x14ac:dyDescent="0.3"/>
    <row r="183" s="38" customFormat="1" x14ac:dyDescent="0.3"/>
    <row r="184" s="38" customFormat="1" x14ac:dyDescent="0.3"/>
    <row r="185" s="38" customFormat="1" x14ac:dyDescent="0.3"/>
    <row r="186" s="38" customFormat="1" x14ac:dyDescent="0.3"/>
    <row r="187" s="38" customFormat="1" x14ac:dyDescent="0.3"/>
    <row r="188" s="38" customFormat="1" x14ac:dyDescent="0.3"/>
    <row r="189" s="38" customFormat="1" x14ac:dyDescent="0.3"/>
    <row r="190" s="38" customFormat="1" x14ac:dyDescent="0.3"/>
    <row r="191" s="38" customFormat="1" x14ac:dyDescent="0.3"/>
    <row r="192" s="38" customFormat="1" x14ac:dyDescent="0.3"/>
    <row r="193" s="38" customFormat="1" x14ac:dyDescent="0.3"/>
    <row r="194" s="38" customFormat="1" x14ac:dyDescent="0.3"/>
    <row r="195" s="38" customFormat="1" x14ac:dyDescent="0.3"/>
    <row r="196" s="38" customFormat="1" x14ac:dyDescent="0.3"/>
    <row r="197" s="38" customFormat="1" x14ac:dyDescent="0.3"/>
    <row r="198" s="38" customFormat="1" x14ac:dyDescent="0.3"/>
    <row r="199" s="38" customFormat="1" x14ac:dyDescent="0.3"/>
    <row r="200" s="38" customFormat="1" x14ac:dyDescent="0.3"/>
    <row r="201" s="38" customFormat="1" x14ac:dyDescent="0.3"/>
    <row r="202" s="38" customFormat="1" x14ac:dyDescent="0.3"/>
    <row r="203" s="38" customFormat="1" x14ac:dyDescent="0.3"/>
    <row r="204" s="38" customFormat="1" x14ac:dyDescent="0.3"/>
    <row r="205" s="38" customFormat="1" x14ac:dyDescent="0.3"/>
    <row r="206" s="38" customFormat="1" x14ac:dyDescent="0.3"/>
    <row r="207" s="38" customFormat="1" x14ac:dyDescent="0.3"/>
    <row r="208" s="38" customFormat="1" x14ac:dyDescent="0.3"/>
    <row r="209" s="38" customFormat="1" x14ac:dyDescent="0.3"/>
    <row r="210" s="38" customFormat="1" x14ac:dyDescent="0.3"/>
    <row r="211" s="38" customFormat="1" x14ac:dyDescent="0.3"/>
    <row r="212" s="38" customFormat="1" x14ac:dyDescent="0.3"/>
    <row r="213" s="38" customFormat="1" x14ac:dyDescent="0.3"/>
    <row r="214" s="38" customFormat="1" x14ac:dyDescent="0.3"/>
    <row r="215" s="38" customFormat="1" x14ac:dyDescent="0.3"/>
    <row r="216" s="38" customFormat="1" x14ac:dyDescent="0.3"/>
    <row r="217" s="38" customFormat="1" x14ac:dyDescent="0.3"/>
    <row r="218" s="38" customFormat="1" x14ac:dyDescent="0.3"/>
    <row r="219" s="38" customFormat="1" x14ac:dyDescent="0.3"/>
    <row r="220" s="38" customFormat="1" x14ac:dyDescent="0.3"/>
    <row r="221" s="38" customFormat="1" x14ac:dyDescent="0.3"/>
    <row r="222" s="38" customFormat="1" x14ac:dyDescent="0.3"/>
    <row r="223" s="38" customFormat="1" x14ac:dyDescent="0.3"/>
    <row r="224" s="38" customFormat="1" x14ac:dyDescent="0.3"/>
    <row r="225" s="38" customFormat="1" x14ac:dyDescent="0.3"/>
    <row r="226" s="38" customFormat="1" x14ac:dyDescent="0.3"/>
    <row r="227" s="38" customFormat="1" x14ac:dyDescent="0.3"/>
    <row r="228" s="38" customFormat="1" x14ac:dyDescent="0.3"/>
    <row r="229" s="38" customFormat="1" x14ac:dyDescent="0.3"/>
    <row r="230" s="38" customFormat="1" x14ac:dyDescent="0.3"/>
    <row r="231" s="38" customFormat="1" x14ac:dyDescent="0.3"/>
    <row r="232" s="38" customFormat="1" x14ac:dyDescent="0.3"/>
    <row r="233" s="38" customFormat="1" x14ac:dyDescent="0.3"/>
    <row r="234" s="38" customFormat="1" x14ac:dyDescent="0.3"/>
    <row r="235" s="38" customFormat="1" x14ac:dyDescent="0.3"/>
    <row r="236" s="38" customFormat="1" x14ac:dyDescent="0.3"/>
    <row r="237" s="38" customFormat="1" x14ac:dyDescent="0.3"/>
    <row r="238" s="38" customFormat="1" x14ac:dyDescent="0.3"/>
    <row r="239" s="38" customFormat="1" x14ac:dyDescent="0.3"/>
    <row r="240" s="38" customFormat="1" x14ac:dyDescent="0.3"/>
    <row r="241" s="38" customFormat="1" x14ac:dyDescent="0.3"/>
    <row r="242" s="38" customFormat="1" x14ac:dyDescent="0.3"/>
    <row r="243" s="38" customFormat="1" x14ac:dyDescent="0.3"/>
    <row r="244" s="38" customFormat="1" x14ac:dyDescent="0.3"/>
    <row r="245" s="38" customFormat="1" x14ac:dyDescent="0.3"/>
    <row r="246" s="38" customFormat="1" x14ac:dyDescent="0.3"/>
    <row r="247" s="38" customFormat="1" x14ac:dyDescent="0.3"/>
    <row r="248" s="38" customFormat="1" x14ac:dyDescent="0.3"/>
    <row r="249" s="38" customFormat="1" x14ac:dyDescent="0.3"/>
    <row r="250" s="38" customFormat="1" x14ac:dyDescent="0.3"/>
    <row r="251" s="38" customFormat="1" x14ac:dyDescent="0.3"/>
    <row r="252" s="38" customFormat="1" x14ac:dyDescent="0.3"/>
    <row r="253" s="38" customFormat="1" x14ac:dyDescent="0.3"/>
    <row r="254" s="38" customFormat="1" x14ac:dyDescent="0.3"/>
    <row r="255" s="38" customFormat="1" x14ac:dyDescent="0.3"/>
    <row r="256" s="38" customFormat="1" x14ac:dyDescent="0.3"/>
    <row r="257" s="38" customFormat="1" x14ac:dyDescent="0.3"/>
    <row r="258" s="38" customFormat="1" x14ac:dyDescent="0.3"/>
    <row r="259" s="38" customFormat="1" x14ac:dyDescent="0.3"/>
    <row r="260" s="38" customFormat="1" x14ac:dyDescent="0.3"/>
    <row r="261" s="38" customFormat="1" x14ac:dyDescent="0.3"/>
    <row r="262" s="38" customFormat="1" x14ac:dyDescent="0.3"/>
    <row r="263" s="38" customFormat="1" x14ac:dyDescent="0.3"/>
    <row r="264" s="38" customFormat="1" x14ac:dyDescent="0.3"/>
    <row r="265" s="38" customFormat="1" x14ac:dyDescent="0.3"/>
    <row r="266" s="38" customFormat="1" x14ac:dyDescent="0.3"/>
    <row r="267" s="38" customFormat="1" x14ac:dyDescent="0.3"/>
    <row r="268" s="38" customFormat="1" x14ac:dyDescent="0.3"/>
    <row r="269" s="38" customFormat="1" x14ac:dyDescent="0.3"/>
    <row r="270" s="38" customFormat="1" x14ac:dyDescent="0.3"/>
    <row r="271" s="38" customFormat="1" x14ac:dyDescent="0.3"/>
    <row r="272" s="38" customFormat="1" x14ac:dyDescent="0.3"/>
    <row r="273" s="38" customFormat="1" x14ac:dyDescent="0.3"/>
    <row r="274" s="38" customFormat="1" x14ac:dyDescent="0.3"/>
    <row r="275" s="38" customFormat="1" x14ac:dyDescent="0.3"/>
    <row r="276" s="38" customFormat="1" x14ac:dyDescent="0.3"/>
    <row r="277" s="38" customFormat="1" x14ac:dyDescent="0.3"/>
    <row r="278" s="38" customFormat="1" x14ac:dyDescent="0.3"/>
    <row r="279" s="38" customFormat="1" x14ac:dyDescent="0.3"/>
    <row r="280" s="38" customFormat="1" x14ac:dyDescent="0.3"/>
    <row r="281" s="38" customFormat="1" x14ac:dyDescent="0.3"/>
    <row r="282" s="38" customFormat="1" x14ac:dyDescent="0.3"/>
    <row r="283" s="38" customFormat="1" x14ac:dyDescent="0.3"/>
    <row r="284" s="38" customFormat="1" x14ac:dyDescent="0.3"/>
    <row r="285" s="38" customFormat="1" x14ac:dyDescent="0.3"/>
    <row r="286" s="38" customFormat="1" x14ac:dyDescent="0.3"/>
    <row r="287" s="38" customFormat="1" x14ac:dyDescent="0.3"/>
    <row r="288" s="38" customFormat="1" x14ac:dyDescent="0.3"/>
    <row r="289" s="38" customFormat="1" x14ac:dyDescent="0.3"/>
    <row r="290" s="38" customFormat="1" x14ac:dyDescent="0.3"/>
    <row r="291" s="38" customFormat="1" x14ac:dyDescent="0.3"/>
    <row r="292" s="38" customFormat="1" x14ac:dyDescent="0.3"/>
    <row r="293" s="38" customFormat="1" x14ac:dyDescent="0.3"/>
    <row r="294" s="38" customFormat="1" x14ac:dyDescent="0.3"/>
    <row r="295" s="38" customFormat="1" x14ac:dyDescent="0.3"/>
    <row r="296" s="38" customFormat="1" x14ac:dyDescent="0.3"/>
    <row r="297" s="38" customFormat="1" x14ac:dyDescent="0.3"/>
    <row r="298" s="38" customFormat="1" x14ac:dyDescent="0.3"/>
    <row r="299" s="38" customFormat="1" x14ac:dyDescent="0.3"/>
    <row r="300" s="38" customFormat="1" x14ac:dyDescent="0.3"/>
    <row r="301" s="38" customFormat="1" x14ac:dyDescent="0.3"/>
    <row r="302" s="38" customFormat="1" x14ac:dyDescent="0.3"/>
    <row r="303" s="38" customFormat="1" x14ac:dyDescent="0.3"/>
    <row r="304" s="38" customFormat="1" x14ac:dyDescent="0.3"/>
    <row r="305" s="38" customFormat="1" x14ac:dyDescent="0.3"/>
    <row r="306" s="38" customFormat="1" x14ac:dyDescent="0.3"/>
    <row r="307" s="38" customFormat="1" x14ac:dyDescent="0.3"/>
    <row r="308" s="38" customFormat="1" x14ac:dyDescent="0.3"/>
    <row r="309" s="38" customFormat="1" x14ac:dyDescent="0.3"/>
    <row r="310" s="38" customFormat="1" x14ac:dyDescent="0.3"/>
    <row r="311" s="38" customFormat="1" x14ac:dyDescent="0.3"/>
    <row r="312" s="38" customFormat="1" x14ac:dyDescent="0.3"/>
    <row r="313" s="38" customFormat="1" x14ac:dyDescent="0.3"/>
    <row r="314" s="38" customFormat="1" x14ac:dyDescent="0.3"/>
    <row r="315" s="38" customFormat="1" x14ac:dyDescent="0.3"/>
    <row r="316" s="38" customFormat="1" x14ac:dyDescent="0.3"/>
    <row r="317" s="38" customFormat="1" x14ac:dyDescent="0.3"/>
    <row r="318" s="38" customFormat="1" x14ac:dyDescent="0.3"/>
    <row r="319" s="38" customFormat="1" x14ac:dyDescent="0.3"/>
    <row r="320" s="38" customFormat="1" x14ac:dyDescent="0.3"/>
    <row r="321" s="38" customFormat="1" x14ac:dyDescent="0.3"/>
    <row r="322" s="38" customFormat="1" x14ac:dyDescent="0.3"/>
    <row r="323" s="38" customFormat="1" x14ac:dyDescent="0.3"/>
    <row r="324" s="38" customFormat="1" x14ac:dyDescent="0.3"/>
    <row r="325" s="38" customFormat="1" x14ac:dyDescent="0.3"/>
    <row r="326" s="38" customFormat="1" x14ac:dyDescent="0.3"/>
    <row r="327" s="38" customFormat="1" x14ac:dyDescent="0.3"/>
    <row r="328" s="38" customFormat="1" x14ac:dyDescent="0.3"/>
    <row r="329" s="38" customFormat="1" x14ac:dyDescent="0.3"/>
    <row r="330" s="38" customFormat="1" x14ac:dyDescent="0.3"/>
    <row r="331" s="38" customFormat="1" x14ac:dyDescent="0.3"/>
    <row r="332" s="38" customFormat="1" x14ac:dyDescent="0.3"/>
    <row r="333" s="38" customFormat="1" x14ac:dyDescent="0.3"/>
    <row r="334" s="38" customFormat="1" x14ac:dyDescent="0.3"/>
    <row r="335" s="38" customFormat="1" x14ac:dyDescent="0.3"/>
    <row r="336" s="38" customFormat="1" x14ac:dyDescent="0.3"/>
    <row r="337" s="38" customFormat="1" x14ac:dyDescent="0.3"/>
    <row r="338" s="38" customFormat="1" x14ac:dyDescent="0.3"/>
    <row r="339" s="38" customFormat="1" x14ac:dyDescent="0.3"/>
    <row r="340" s="38" customFormat="1" x14ac:dyDescent="0.3"/>
    <row r="341" s="38" customFormat="1" x14ac:dyDescent="0.3"/>
    <row r="342" s="38" customFormat="1" x14ac:dyDescent="0.3"/>
    <row r="343" s="38" customFormat="1" x14ac:dyDescent="0.3"/>
    <row r="344" s="38" customFormat="1" x14ac:dyDescent="0.3"/>
    <row r="345" s="38" customFormat="1" x14ac:dyDescent="0.3"/>
    <row r="346" s="38" customFormat="1" x14ac:dyDescent="0.3"/>
    <row r="347" s="38" customFormat="1" x14ac:dyDescent="0.3"/>
    <row r="348" s="38" customFormat="1" x14ac:dyDescent="0.3"/>
    <row r="349" s="38" customFormat="1" x14ac:dyDescent="0.3"/>
    <row r="350" s="38" customFormat="1" x14ac:dyDescent="0.3"/>
    <row r="351" s="38" customFormat="1" x14ac:dyDescent="0.3"/>
    <row r="352" s="38" customFormat="1" x14ac:dyDescent="0.3"/>
    <row r="353" s="38" customFormat="1" x14ac:dyDescent="0.3"/>
    <row r="354" s="38" customFormat="1" x14ac:dyDescent="0.3"/>
    <row r="355" s="38" customFormat="1" x14ac:dyDescent="0.3"/>
    <row r="356" s="38" customFormat="1" x14ac:dyDescent="0.3"/>
    <row r="357" s="38" customFormat="1" x14ac:dyDescent="0.3"/>
    <row r="358" s="38" customFormat="1" x14ac:dyDescent="0.3"/>
    <row r="359" s="38" customFormat="1" x14ac:dyDescent="0.3"/>
    <row r="360" s="38" customFormat="1" x14ac:dyDescent="0.3"/>
    <row r="361" s="38" customFormat="1" x14ac:dyDescent="0.3"/>
    <row r="362" s="38" customFormat="1" x14ac:dyDescent="0.3"/>
    <row r="363" s="38" customFormat="1" x14ac:dyDescent="0.3"/>
    <row r="364" s="38" customFormat="1" x14ac:dyDescent="0.3"/>
    <row r="365" s="38" customFormat="1" x14ac:dyDescent="0.3"/>
    <row r="366" s="38" customFormat="1" x14ac:dyDescent="0.3"/>
    <row r="367" s="38" customFormat="1" x14ac:dyDescent="0.3"/>
    <row r="368" s="38" customFormat="1" x14ac:dyDescent="0.3"/>
    <row r="369" s="38" customFormat="1" x14ac:dyDescent="0.3"/>
    <row r="370" s="38" customFormat="1" x14ac:dyDescent="0.3"/>
    <row r="371" s="38" customFormat="1" x14ac:dyDescent="0.3"/>
    <row r="372" s="38" customFormat="1" x14ac:dyDescent="0.3"/>
    <row r="373" s="38" customFormat="1" x14ac:dyDescent="0.3"/>
    <row r="374" s="38" customFormat="1" x14ac:dyDescent="0.3"/>
    <row r="375" s="38" customFormat="1" x14ac:dyDescent="0.3"/>
    <row r="376" s="38" customFormat="1" x14ac:dyDescent="0.3"/>
    <row r="377" s="38" customFormat="1" x14ac:dyDescent="0.3"/>
    <row r="378" s="38" customFormat="1" x14ac:dyDescent="0.3"/>
    <row r="379" s="38" customFormat="1" x14ac:dyDescent="0.3"/>
    <row r="380" s="38" customFormat="1" x14ac:dyDescent="0.3"/>
    <row r="381" s="38" customFormat="1" x14ac:dyDescent="0.3"/>
    <row r="382" s="38" customFormat="1" x14ac:dyDescent="0.3"/>
  </sheetData>
  <mergeCells count="2">
    <mergeCell ref="A1:E3"/>
    <mergeCell ref="A4:E4"/>
  </mergeCells>
  <conditionalFormatting sqref="B7:B13">
    <cfRule type="cellIs" dxfId="54" priority="21" operator="equal">
      <formula>"Offen"</formula>
    </cfRule>
    <cfRule type="cellIs" dxfId="53" priority="22" operator="equal">
      <formula>"nicht relevant"</formula>
    </cfRule>
    <cfRule type="cellIs" dxfId="52" priority="23" operator="equal">
      <formula>"In Bearbeitung"</formula>
    </cfRule>
    <cfRule type="cellIs" dxfId="51" priority="24" operator="equal">
      <formula>"In Klärung"</formula>
    </cfRule>
    <cfRule type="cellIs" dxfId="50" priority="25" operator="equal">
      <formula>"Erfüllt"</formula>
    </cfRule>
  </conditionalFormatting>
  <conditionalFormatting sqref="B15:B19">
    <cfRule type="cellIs" dxfId="49" priority="16" operator="equal">
      <formula>"Offen"</formula>
    </cfRule>
    <cfRule type="cellIs" dxfId="48" priority="17" operator="equal">
      <formula>"nicht relevant"</formula>
    </cfRule>
    <cfRule type="cellIs" dxfId="47" priority="18" operator="equal">
      <formula>"In Bearbeitung"</formula>
    </cfRule>
    <cfRule type="cellIs" dxfId="46" priority="19" operator="equal">
      <formula>"In Klärung"</formula>
    </cfRule>
    <cfRule type="cellIs" dxfId="45" priority="20" operator="equal">
      <formula>"Erfüllt"</formula>
    </cfRule>
  </conditionalFormatting>
  <conditionalFormatting sqref="B27:B30">
    <cfRule type="cellIs" dxfId="44" priority="1" operator="equal">
      <formula>"Offen"</formula>
    </cfRule>
    <cfRule type="cellIs" dxfId="43" priority="2" operator="equal">
      <formula>"nicht relevant"</formula>
    </cfRule>
    <cfRule type="cellIs" dxfId="42" priority="3" operator="equal">
      <formula>"In Bearbeitung"</formula>
    </cfRule>
    <cfRule type="cellIs" dxfId="41" priority="4" operator="equal">
      <formula>"In Klärung"</formula>
    </cfRule>
    <cfRule type="cellIs" dxfId="40" priority="5" operator="equal">
      <formula>"Erfüllt"</formula>
    </cfRule>
  </conditionalFormatting>
  <conditionalFormatting sqref="B21:B23">
    <cfRule type="cellIs" dxfId="39" priority="11" operator="equal">
      <formula>"Offen"</formula>
    </cfRule>
    <cfRule type="cellIs" dxfId="38" priority="12" operator="equal">
      <formula>"nicht relevant"</formula>
    </cfRule>
    <cfRule type="cellIs" dxfId="37" priority="13" operator="equal">
      <formula>"In Bearbeitung"</formula>
    </cfRule>
    <cfRule type="cellIs" dxfId="36" priority="14" operator="equal">
      <formula>"In Klärung"</formula>
    </cfRule>
    <cfRule type="cellIs" dxfId="35" priority="15" operator="equal">
      <formula>"Erfüllt"</formula>
    </cfRule>
  </conditionalFormatting>
  <conditionalFormatting sqref="B25">
    <cfRule type="cellIs" dxfId="34" priority="6" operator="equal">
      <formula>"Offen"</formula>
    </cfRule>
    <cfRule type="cellIs" dxfId="33" priority="7" operator="equal">
      <formula>"nicht relevant"</formula>
    </cfRule>
    <cfRule type="cellIs" dxfId="32" priority="8" operator="equal">
      <formula>"In Bearbeitung"</formula>
    </cfRule>
    <cfRule type="cellIs" dxfId="31" priority="9" operator="equal">
      <formula>"In Klärung"</formula>
    </cfRule>
    <cfRule type="cellIs" dxfId="30" priority="10" operator="equal">
      <formula>"Erfüllt"</formula>
    </cfRule>
  </conditionalFormatting>
  <dataValidations count="1">
    <dataValidation type="list" allowBlank="1" showInputMessage="1" showErrorMessage="1" sqref="B7:B13 B25 B15:B19 B21:B23 B27:B30" xr:uid="{A922B69A-7F22-4FB8-82D3-FE2FA85908DA}">
      <formula1>"Erfüllt, In Klärung,In Bearbeitung,nicht relevant,Offen"</formula1>
    </dataValidation>
  </dataValidations>
  <pageMargins left="0.7" right="0.7" top="0.78740157499999996" bottom="0.78740157499999996"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F4B4B-630C-40EA-9CB5-46B8A5DB731D}">
  <dimension ref="A1:BB329"/>
  <sheetViews>
    <sheetView zoomScaleNormal="100" workbookViewId="0">
      <selection activeCell="H47" sqref="H47"/>
    </sheetView>
  </sheetViews>
  <sheetFormatPr baseColWidth="10" defaultColWidth="11.5546875" defaultRowHeight="14.4" x14ac:dyDescent="0.3"/>
  <cols>
    <col min="1" max="1" width="39.33203125" style="1" customWidth="1"/>
    <col min="2" max="2" width="12.21875" style="1" customWidth="1"/>
    <col min="3" max="3" width="13.5546875" style="1" customWidth="1"/>
    <col min="4" max="4" width="11.88671875" style="1" customWidth="1"/>
    <col min="5" max="7" width="11.5546875" style="1"/>
    <col min="8" max="8" width="14.5546875" style="1" bestFit="1" customWidth="1"/>
    <col min="9" max="9" width="17.5546875" style="1" customWidth="1"/>
    <col min="10" max="10" width="18" style="1" customWidth="1"/>
    <col min="11" max="11" width="16" style="1" bestFit="1" customWidth="1"/>
    <col min="12" max="54" width="11.5546875" style="15"/>
    <col min="55" max="16384" width="11.5546875" style="1"/>
  </cols>
  <sheetData>
    <row r="1" spans="1:11" x14ac:dyDescent="0.3">
      <c r="A1" s="167" t="s">
        <v>84</v>
      </c>
      <c r="B1" s="167"/>
      <c r="C1" s="167"/>
      <c r="D1" s="167"/>
      <c r="E1" s="167"/>
      <c r="F1" s="167"/>
      <c r="G1" s="167"/>
      <c r="H1" s="167"/>
      <c r="I1" s="167"/>
      <c r="J1" s="167"/>
      <c r="K1" s="167"/>
    </row>
    <row r="2" spans="1:11" x14ac:dyDescent="0.3">
      <c r="A2" s="167"/>
      <c r="B2" s="167"/>
      <c r="C2" s="167"/>
      <c r="D2" s="167"/>
      <c r="E2" s="167"/>
      <c r="F2" s="167"/>
      <c r="G2" s="167"/>
      <c r="H2" s="167"/>
      <c r="I2" s="167"/>
      <c r="J2" s="167"/>
      <c r="K2" s="167"/>
    </row>
    <row r="3" spans="1:11" ht="15" thickBot="1" x14ac:dyDescent="0.35">
      <c r="A3" s="167"/>
      <c r="B3" s="167"/>
      <c r="C3" s="167"/>
      <c r="D3" s="167"/>
      <c r="E3" s="167"/>
      <c r="F3" s="167"/>
      <c r="G3" s="167"/>
      <c r="H3" s="167"/>
      <c r="I3" s="167"/>
      <c r="J3" s="167"/>
      <c r="K3" s="167"/>
    </row>
    <row r="4" spans="1:11" x14ac:dyDescent="0.3">
      <c r="A4" s="231" t="s">
        <v>85</v>
      </c>
      <c r="B4" s="232"/>
      <c r="C4" s="232"/>
      <c r="D4" s="232"/>
      <c r="E4" s="232"/>
      <c r="F4" s="232"/>
      <c r="G4" s="232"/>
      <c r="H4" s="232"/>
      <c r="I4" s="232"/>
      <c r="J4" s="232"/>
      <c r="K4" s="233"/>
    </row>
    <row r="5" spans="1:11" ht="15.6" x14ac:dyDescent="0.3">
      <c r="A5" s="243" t="s">
        <v>86</v>
      </c>
      <c r="B5" s="244"/>
      <c r="C5" s="244"/>
      <c r="D5" s="244"/>
      <c r="E5" s="244"/>
      <c r="F5" s="244"/>
      <c r="G5" s="244"/>
      <c r="H5" s="244"/>
      <c r="I5" s="244"/>
      <c r="J5" s="244"/>
      <c r="K5" s="245"/>
    </row>
    <row r="6" spans="1:11" x14ac:dyDescent="0.3">
      <c r="A6" s="11" t="s">
        <v>87</v>
      </c>
      <c r="B6" s="241" t="s">
        <v>91</v>
      </c>
      <c r="C6" s="241"/>
      <c r="D6" s="241"/>
      <c r="E6" s="241"/>
      <c r="F6" s="241"/>
      <c r="G6" s="241"/>
      <c r="H6" s="241"/>
      <c r="I6" s="241"/>
      <c r="J6" s="241"/>
      <c r="K6" s="242"/>
    </row>
    <row r="7" spans="1:11" x14ac:dyDescent="0.3">
      <c r="A7" s="11" t="s">
        <v>26</v>
      </c>
      <c r="B7" s="241" t="s">
        <v>92</v>
      </c>
      <c r="C7" s="241"/>
      <c r="D7" s="241"/>
      <c r="E7" s="241"/>
      <c r="F7" s="241"/>
      <c r="G7" s="241"/>
      <c r="H7" s="241"/>
      <c r="I7" s="241"/>
      <c r="J7" s="241"/>
      <c r="K7" s="242"/>
    </row>
    <row r="8" spans="1:11" x14ac:dyDescent="0.3">
      <c r="A8" s="11" t="s">
        <v>88</v>
      </c>
      <c r="B8" s="241" t="s">
        <v>93</v>
      </c>
      <c r="C8" s="241"/>
      <c r="D8" s="241"/>
      <c r="E8" s="241"/>
      <c r="F8" s="241"/>
      <c r="G8" s="241"/>
      <c r="H8" s="241"/>
      <c r="I8" s="241"/>
      <c r="J8" s="241"/>
      <c r="K8" s="242"/>
    </row>
    <row r="9" spans="1:11" x14ac:dyDescent="0.3">
      <c r="A9" s="11" t="s">
        <v>89</v>
      </c>
      <c r="B9" s="241" t="s">
        <v>94</v>
      </c>
      <c r="C9" s="241"/>
      <c r="D9" s="241"/>
      <c r="E9" s="241"/>
      <c r="F9" s="241"/>
      <c r="G9" s="241"/>
      <c r="H9" s="241"/>
      <c r="I9" s="241"/>
      <c r="J9" s="241"/>
      <c r="K9" s="242"/>
    </row>
    <row r="10" spans="1:11" x14ac:dyDescent="0.3">
      <c r="A10" s="11" t="s">
        <v>24</v>
      </c>
      <c r="B10" s="234">
        <v>0.85</v>
      </c>
      <c r="C10" s="235"/>
      <c r="D10" s="235"/>
      <c r="E10" s="235"/>
      <c r="F10" s="235"/>
      <c r="G10" s="235"/>
      <c r="H10" s="235"/>
      <c r="I10" s="235"/>
      <c r="J10" s="235"/>
      <c r="K10" s="236"/>
    </row>
    <row r="11" spans="1:11" x14ac:dyDescent="0.3">
      <c r="A11" s="11" t="s">
        <v>90</v>
      </c>
      <c r="B11" s="216">
        <f>1-B10</f>
        <v>0.15000000000000002</v>
      </c>
      <c r="C11" s="217"/>
      <c r="D11" s="217"/>
      <c r="E11" s="217"/>
      <c r="F11" s="217"/>
      <c r="G11" s="217"/>
      <c r="H11" s="217"/>
      <c r="I11" s="217"/>
      <c r="J11" s="217"/>
      <c r="K11" s="218"/>
    </row>
    <row r="12" spans="1:11" x14ac:dyDescent="0.3">
      <c r="A12" s="16"/>
      <c r="B12" s="17"/>
      <c r="C12" s="17"/>
      <c r="D12" s="17"/>
      <c r="E12" s="17"/>
      <c r="F12" s="17"/>
      <c r="G12" s="17"/>
      <c r="H12" s="17"/>
      <c r="I12" s="17"/>
      <c r="J12" s="17"/>
      <c r="K12" s="18"/>
    </row>
    <row r="13" spans="1:11" ht="15.6" x14ac:dyDescent="0.3">
      <c r="A13" s="252" t="s">
        <v>174</v>
      </c>
      <c r="B13" s="253"/>
      <c r="C13" s="253"/>
      <c r="D13" s="253"/>
      <c r="E13" s="253"/>
      <c r="F13" s="253"/>
      <c r="G13" s="253"/>
      <c r="H13" s="253"/>
      <c r="I13" s="253"/>
      <c r="J13" s="253"/>
      <c r="K13" s="254"/>
    </row>
    <row r="14" spans="1:11" ht="15.6" x14ac:dyDescent="0.3">
      <c r="A14" s="255" t="s">
        <v>107</v>
      </c>
      <c r="B14" s="256"/>
      <c r="C14" s="256"/>
      <c r="D14" s="256"/>
      <c r="E14" s="256"/>
      <c r="F14" s="256"/>
      <c r="G14" s="256"/>
      <c r="H14" s="257">
        <v>0.03</v>
      </c>
      <c r="I14" s="258"/>
      <c r="J14" s="258"/>
      <c r="K14" s="259"/>
    </row>
    <row r="15" spans="1:11" ht="37.799999999999997" customHeight="1" x14ac:dyDescent="0.3">
      <c r="A15" s="44" t="s">
        <v>95</v>
      </c>
      <c r="B15" s="79" t="s">
        <v>98</v>
      </c>
      <c r="C15" s="79" t="s">
        <v>96</v>
      </c>
      <c r="D15" s="79" t="s">
        <v>97</v>
      </c>
      <c r="E15" s="74" t="s">
        <v>99</v>
      </c>
      <c r="F15" s="74" t="s">
        <v>100</v>
      </c>
      <c r="G15" s="74" t="s">
        <v>101</v>
      </c>
      <c r="H15" s="80" t="s">
        <v>111</v>
      </c>
      <c r="I15" s="80" t="s">
        <v>112</v>
      </c>
      <c r="J15" s="80" t="s">
        <v>113</v>
      </c>
      <c r="K15" s="45" t="s">
        <v>102</v>
      </c>
    </row>
    <row r="16" spans="1:11" x14ac:dyDescent="0.3">
      <c r="A16" s="115" t="s">
        <v>103</v>
      </c>
      <c r="B16" s="83">
        <v>5</v>
      </c>
      <c r="C16" s="84">
        <v>32</v>
      </c>
      <c r="D16" s="84">
        <v>58</v>
      </c>
      <c r="E16" s="83">
        <v>12</v>
      </c>
      <c r="F16" s="83">
        <v>12</v>
      </c>
      <c r="G16" s="83">
        <v>6</v>
      </c>
      <c r="H16" s="93">
        <f t="shared" ref="H16:H20" si="0">IF($B16="",0,($B16*$C16*52/12+$D16)*E16)</f>
        <v>9016</v>
      </c>
      <c r="I16" s="93">
        <f t="shared" ref="I16:I20" si="1">IF($B16="",0,($B16*$C16*52/12+$D16)*F16*(1+$H$14))</f>
        <v>9286.48</v>
      </c>
      <c r="J16" s="93">
        <f t="shared" ref="J16:J20" si="2">IF($B16="",0,($B16*$C16*52/12+$D16)*G16*(1+$H$14)^2)</f>
        <v>4782.5371999999998</v>
      </c>
      <c r="K16" s="94">
        <f>SUM(Tabelle7[[#This Row],[Jahr 1]:[Jahr 3]])</f>
        <v>23085.017199999998</v>
      </c>
    </row>
    <row r="17" spans="1:11" x14ac:dyDescent="0.3">
      <c r="A17" s="115" t="s">
        <v>104</v>
      </c>
      <c r="B17" s="83">
        <v>10</v>
      </c>
      <c r="C17" s="84">
        <v>25.5</v>
      </c>
      <c r="D17" s="84">
        <v>58</v>
      </c>
      <c r="E17" s="83">
        <v>12</v>
      </c>
      <c r="F17" s="83">
        <v>12</v>
      </c>
      <c r="G17" s="83">
        <v>6</v>
      </c>
      <c r="H17" s="93">
        <f>IF($B17="",0,($B17*$C17*52/12+$D17)*E17)</f>
        <v>13956</v>
      </c>
      <c r="I17" s="93">
        <f t="shared" si="1"/>
        <v>14374.68</v>
      </c>
      <c r="J17" s="93">
        <f t="shared" si="2"/>
        <v>7402.9601999999995</v>
      </c>
      <c r="K17" s="94">
        <f>SUM(Tabelle7[[#This Row],[Jahr 1]:[Jahr 3]])</f>
        <v>35733.640200000002</v>
      </c>
    </row>
    <row r="18" spans="1:11" x14ac:dyDescent="0.3">
      <c r="A18" s="115" t="s">
        <v>105</v>
      </c>
      <c r="B18" s="83">
        <v>6</v>
      </c>
      <c r="C18" s="84">
        <v>15</v>
      </c>
      <c r="D18" s="84">
        <v>29</v>
      </c>
      <c r="E18" s="83">
        <v>6</v>
      </c>
      <c r="F18" s="83">
        <v>12</v>
      </c>
      <c r="G18" s="83">
        <v>0</v>
      </c>
      <c r="H18" s="93">
        <f>IF($B18="",0,($B18*$C18*52/12+$D18)*E18)</f>
        <v>2514</v>
      </c>
      <c r="I18" s="93">
        <f t="shared" si="1"/>
        <v>5178.84</v>
      </c>
      <c r="J18" s="93">
        <f t="shared" si="2"/>
        <v>0</v>
      </c>
      <c r="K18" s="94">
        <f>SUM(Tabelle7[[#This Row],[Jahr 1]:[Jahr 3]])</f>
        <v>7692.84</v>
      </c>
    </row>
    <row r="19" spans="1:11" x14ac:dyDescent="0.3">
      <c r="A19" s="115" t="s">
        <v>67</v>
      </c>
      <c r="B19" s="83"/>
      <c r="C19" s="84"/>
      <c r="D19" s="84"/>
      <c r="E19" s="83"/>
      <c r="F19" s="83"/>
      <c r="G19" s="83"/>
      <c r="H19" s="93">
        <f t="shared" si="0"/>
        <v>0</v>
      </c>
      <c r="I19" s="93">
        <f t="shared" si="1"/>
        <v>0</v>
      </c>
      <c r="J19" s="93">
        <f t="shared" si="2"/>
        <v>0</v>
      </c>
      <c r="K19" s="94">
        <f>SUM(Tabelle7[[#This Row],[Jahr 1]:[Jahr 3]])</f>
        <v>0</v>
      </c>
    </row>
    <row r="20" spans="1:11" x14ac:dyDescent="0.3">
      <c r="A20" s="115" t="s">
        <v>67</v>
      </c>
      <c r="B20" s="83"/>
      <c r="C20" s="83"/>
      <c r="D20" s="84"/>
      <c r="E20" s="83"/>
      <c r="F20" s="83"/>
      <c r="G20" s="83"/>
      <c r="H20" s="93">
        <f t="shared" si="0"/>
        <v>0</v>
      </c>
      <c r="I20" s="93">
        <f t="shared" si="1"/>
        <v>0</v>
      </c>
      <c r="J20" s="93">
        <f t="shared" si="2"/>
        <v>0</v>
      </c>
      <c r="K20" s="94">
        <f>SUM(Tabelle7[[#This Row],[Jahr 1]:[Jahr 3]])</f>
        <v>0</v>
      </c>
    </row>
    <row r="21" spans="1:11" x14ac:dyDescent="0.3">
      <c r="A21" s="115" t="s">
        <v>106</v>
      </c>
      <c r="B21" s="116"/>
      <c r="C21" s="116"/>
      <c r="D21" s="116"/>
      <c r="E21" s="116"/>
      <c r="F21" s="116"/>
      <c r="G21" s="116"/>
      <c r="H21" s="117">
        <f>SUM(H16:H20)</f>
        <v>25486</v>
      </c>
      <c r="I21" s="117">
        <f>SUM(I16:I20)</f>
        <v>28840</v>
      </c>
      <c r="J21" s="117">
        <f>SUM(J16:J20)</f>
        <v>12185.4974</v>
      </c>
      <c r="K21" s="118">
        <f>SUM(Tabelle7[[#This Row],[Jahr 1]:[Jahr 3]])</f>
        <v>66511.497399999993</v>
      </c>
    </row>
    <row r="22" spans="1:11" x14ac:dyDescent="0.3">
      <c r="A22" s="16"/>
      <c r="B22" s="17"/>
      <c r="C22" s="17"/>
      <c r="D22" s="17"/>
      <c r="E22" s="17"/>
      <c r="F22" s="17"/>
      <c r="G22" s="17"/>
      <c r="H22" s="17"/>
      <c r="I22" s="17"/>
      <c r="J22" s="17"/>
      <c r="K22" s="18"/>
    </row>
    <row r="23" spans="1:11" ht="15.6" x14ac:dyDescent="0.3">
      <c r="A23" s="249" t="s">
        <v>175</v>
      </c>
      <c r="B23" s="250"/>
      <c r="C23" s="250"/>
      <c r="D23" s="250"/>
      <c r="E23" s="250"/>
      <c r="F23" s="250"/>
      <c r="G23" s="250"/>
      <c r="H23" s="250"/>
      <c r="I23" s="250"/>
      <c r="J23" s="250"/>
      <c r="K23" s="251"/>
    </row>
    <row r="24" spans="1:11" ht="20.399999999999999" customHeight="1" x14ac:dyDescent="0.3">
      <c r="A24" s="219" t="s">
        <v>108</v>
      </c>
      <c r="B24" s="220"/>
      <c r="C24" s="220"/>
      <c r="D24" s="220"/>
      <c r="E24" s="220"/>
      <c r="F24" s="220"/>
      <c r="G24" s="220"/>
      <c r="H24" s="246">
        <v>0.1</v>
      </c>
      <c r="I24" s="247"/>
      <c r="J24" s="247"/>
      <c r="K24" s="248"/>
    </row>
    <row r="25" spans="1:11" x14ac:dyDescent="0.3">
      <c r="A25" s="219" t="s">
        <v>109</v>
      </c>
      <c r="B25" s="227"/>
      <c r="C25" s="227"/>
      <c r="D25" s="227"/>
      <c r="E25" s="227"/>
      <c r="F25" s="227"/>
      <c r="G25" s="227"/>
      <c r="H25" s="135">
        <f>H21*$H$24</f>
        <v>2548.6000000000004</v>
      </c>
      <c r="I25" s="135">
        <f t="shared" ref="I25:K25" si="3">I21*$H$24</f>
        <v>2884</v>
      </c>
      <c r="J25" s="135">
        <f t="shared" si="3"/>
        <v>1218.5497400000002</v>
      </c>
      <c r="K25" s="136">
        <f t="shared" si="3"/>
        <v>6651.1497399999998</v>
      </c>
    </row>
    <row r="26" spans="1:11" x14ac:dyDescent="0.3">
      <c r="A26" s="137"/>
      <c r="B26" s="138"/>
      <c r="C26" s="138"/>
      <c r="D26" s="138"/>
      <c r="E26" s="138"/>
      <c r="F26" s="138"/>
      <c r="G26" s="138"/>
      <c r="H26" s="138"/>
      <c r="I26" s="138"/>
      <c r="J26" s="138"/>
      <c r="K26" s="139"/>
    </row>
    <row r="27" spans="1:11" ht="15.6" x14ac:dyDescent="0.3">
      <c r="A27" s="249" t="s">
        <v>176</v>
      </c>
      <c r="B27" s="250"/>
      <c r="C27" s="250"/>
      <c r="D27" s="250"/>
      <c r="E27" s="250"/>
      <c r="F27" s="250"/>
      <c r="G27" s="250"/>
      <c r="H27" s="250"/>
      <c r="I27" s="250"/>
      <c r="J27" s="250"/>
      <c r="K27" s="251"/>
    </row>
    <row r="28" spans="1:11" ht="15.6" customHeight="1" x14ac:dyDescent="0.3">
      <c r="A28" s="228" t="s">
        <v>110</v>
      </c>
      <c r="B28" s="229"/>
      <c r="C28" s="229"/>
      <c r="D28" s="229"/>
      <c r="E28" s="230" t="s">
        <v>114</v>
      </c>
      <c r="F28" s="230"/>
      <c r="G28" s="230"/>
      <c r="H28" s="95" t="s">
        <v>111</v>
      </c>
      <c r="I28" s="95" t="s">
        <v>112</v>
      </c>
      <c r="J28" s="95" t="s">
        <v>113</v>
      </c>
      <c r="K28" s="96" t="s">
        <v>102</v>
      </c>
    </row>
    <row r="29" spans="1:11" x14ac:dyDescent="0.3">
      <c r="A29" s="224" t="s">
        <v>115</v>
      </c>
      <c r="B29" s="225"/>
      <c r="C29" s="225"/>
      <c r="D29" s="225"/>
      <c r="E29" s="226"/>
      <c r="F29" s="226"/>
      <c r="G29" s="226"/>
      <c r="H29" s="97">
        <v>300</v>
      </c>
      <c r="I29" s="97">
        <v>600</v>
      </c>
      <c r="J29" s="97">
        <v>250</v>
      </c>
      <c r="K29" s="98">
        <f>SUM(H29:J29)</f>
        <v>1150</v>
      </c>
    </row>
    <row r="30" spans="1:11" x14ac:dyDescent="0.3">
      <c r="A30" s="221" t="s">
        <v>116</v>
      </c>
      <c r="B30" s="222"/>
      <c r="C30" s="222"/>
      <c r="D30" s="222"/>
      <c r="E30" s="223"/>
      <c r="F30" s="223"/>
      <c r="G30" s="223"/>
      <c r="H30" s="97">
        <v>1500</v>
      </c>
      <c r="I30" s="97">
        <v>3500</v>
      </c>
      <c r="J30" s="97">
        <v>500</v>
      </c>
      <c r="K30" s="98">
        <f t="shared" ref="K30:K39" si="4">SUM(H30:J30)</f>
        <v>5500</v>
      </c>
    </row>
    <row r="31" spans="1:11" x14ac:dyDescent="0.3">
      <c r="A31" s="224" t="s">
        <v>117</v>
      </c>
      <c r="B31" s="225"/>
      <c r="C31" s="225"/>
      <c r="D31" s="225"/>
      <c r="E31" s="226"/>
      <c r="F31" s="226"/>
      <c r="G31" s="226"/>
      <c r="H31" s="97">
        <v>800</v>
      </c>
      <c r="I31" s="97">
        <v>550</v>
      </c>
      <c r="J31" s="97">
        <v>1000</v>
      </c>
      <c r="K31" s="98">
        <f t="shared" si="4"/>
        <v>2350</v>
      </c>
    </row>
    <row r="32" spans="1:11" x14ac:dyDescent="0.3">
      <c r="A32" s="221" t="s">
        <v>118</v>
      </c>
      <c r="B32" s="222"/>
      <c r="C32" s="222"/>
      <c r="D32" s="222"/>
      <c r="E32" s="223"/>
      <c r="F32" s="223"/>
      <c r="G32" s="223"/>
      <c r="H32" s="97">
        <v>650</v>
      </c>
      <c r="I32" s="97">
        <v>300</v>
      </c>
      <c r="J32" s="97">
        <v>200</v>
      </c>
      <c r="K32" s="98">
        <f t="shared" si="4"/>
        <v>1150</v>
      </c>
    </row>
    <row r="33" spans="1:11" x14ac:dyDescent="0.3">
      <c r="A33" s="224" t="s">
        <v>119</v>
      </c>
      <c r="B33" s="225"/>
      <c r="C33" s="225"/>
      <c r="D33" s="225"/>
      <c r="E33" s="226"/>
      <c r="F33" s="226"/>
      <c r="G33" s="226"/>
      <c r="H33" s="97">
        <v>0</v>
      </c>
      <c r="I33" s="97">
        <v>0</v>
      </c>
      <c r="J33" s="97">
        <v>0</v>
      </c>
      <c r="K33" s="98">
        <f t="shared" si="4"/>
        <v>0</v>
      </c>
    </row>
    <row r="34" spans="1:11" x14ac:dyDescent="0.3">
      <c r="A34" s="221" t="s">
        <v>120</v>
      </c>
      <c r="B34" s="222"/>
      <c r="C34" s="222"/>
      <c r="D34" s="222"/>
      <c r="E34" s="223"/>
      <c r="F34" s="223"/>
      <c r="G34" s="223"/>
      <c r="H34" s="97">
        <v>150</v>
      </c>
      <c r="I34" s="97">
        <v>600</v>
      </c>
      <c r="J34" s="97">
        <v>250</v>
      </c>
      <c r="K34" s="98">
        <f t="shared" si="4"/>
        <v>1000</v>
      </c>
    </row>
    <row r="35" spans="1:11" x14ac:dyDescent="0.3">
      <c r="A35" s="224" t="s">
        <v>121</v>
      </c>
      <c r="B35" s="225"/>
      <c r="C35" s="225"/>
      <c r="D35" s="225"/>
      <c r="E35" s="226"/>
      <c r="F35" s="226"/>
      <c r="G35" s="226"/>
      <c r="H35" s="97"/>
      <c r="I35" s="97"/>
      <c r="J35" s="97"/>
      <c r="K35" s="98">
        <f t="shared" si="4"/>
        <v>0</v>
      </c>
    </row>
    <row r="36" spans="1:11" x14ac:dyDescent="0.3">
      <c r="A36" s="221" t="s">
        <v>67</v>
      </c>
      <c r="B36" s="222"/>
      <c r="C36" s="222"/>
      <c r="D36" s="222"/>
      <c r="E36" s="223"/>
      <c r="F36" s="223"/>
      <c r="G36" s="223"/>
      <c r="H36" s="97"/>
      <c r="I36" s="97"/>
      <c r="J36" s="97"/>
      <c r="K36" s="98">
        <f t="shared" si="4"/>
        <v>0</v>
      </c>
    </row>
    <row r="37" spans="1:11" x14ac:dyDescent="0.3">
      <c r="A37" s="224" t="s">
        <v>67</v>
      </c>
      <c r="B37" s="225"/>
      <c r="C37" s="225"/>
      <c r="D37" s="225"/>
      <c r="E37" s="226"/>
      <c r="F37" s="226"/>
      <c r="G37" s="226"/>
      <c r="H37" s="97"/>
      <c r="I37" s="97"/>
      <c r="J37" s="97"/>
      <c r="K37" s="98">
        <f t="shared" si="4"/>
        <v>0</v>
      </c>
    </row>
    <row r="38" spans="1:11" x14ac:dyDescent="0.3">
      <c r="A38" s="221" t="s">
        <v>67</v>
      </c>
      <c r="B38" s="222"/>
      <c r="C38" s="222"/>
      <c r="D38" s="222"/>
      <c r="E38" s="223"/>
      <c r="F38" s="223"/>
      <c r="G38" s="223"/>
      <c r="H38" s="97"/>
      <c r="I38" s="97"/>
      <c r="J38" s="97"/>
      <c r="K38" s="98">
        <f t="shared" si="4"/>
        <v>0</v>
      </c>
    </row>
    <row r="39" spans="1:11" x14ac:dyDescent="0.3">
      <c r="A39" s="224" t="s">
        <v>67</v>
      </c>
      <c r="B39" s="225"/>
      <c r="C39" s="225"/>
      <c r="D39" s="225"/>
      <c r="E39" s="226"/>
      <c r="F39" s="226"/>
      <c r="G39" s="226"/>
      <c r="H39" s="97"/>
      <c r="I39" s="97"/>
      <c r="J39" s="97"/>
      <c r="K39" s="98">
        <f t="shared" si="4"/>
        <v>0</v>
      </c>
    </row>
    <row r="40" spans="1:11" x14ac:dyDescent="0.3">
      <c r="A40" s="221"/>
      <c r="B40" s="222"/>
      <c r="C40" s="222"/>
      <c r="D40" s="222"/>
      <c r="E40" s="223"/>
      <c r="F40" s="223"/>
      <c r="G40" s="223"/>
      <c r="H40" s="140">
        <f>SUM(H29:H39)</f>
        <v>3400</v>
      </c>
      <c r="I40" s="140">
        <f t="shared" ref="I40:K40" si="5">SUM(I29:I39)</f>
        <v>5550</v>
      </c>
      <c r="J40" s="140">
        <f t="shared" si="5"/>
        <v>2200</v>
      </c>
      <c r="K40" s="141">
        <f t="shared" si="5"/>
        <v>11150</v>
      </c>
    </row>
    <row r="41" spans="1:11" x14ac:dyDescent="0.3">
      <c r="A41" s="7"/>
      <c r="B41" s="2"/>
      <c r="C41" s="2"/>
      <c r="D41" s="2"/>
      <c r="E41" s="2"/>
      <c r="F41" s="2"/>
      <c r="G41" s="2"/>
      <c r="H41" s="2"/>
      <c r="I41" s="2"/>
      <c r="J41" s="2"/>
      <c r="K41" s="8"/>
    </row>
    <row r="42" spans="1:11" ht="17.399999999999999" x14ac:dyDescent="0.45">
      <c r="A42" s="262" t="s">
        <v>122</v>
      </c>
      <c r="B42" s="263"/>
      <c r="C42" s="263"/>
      <c r="D42" s="263"/>
      <c r="E42" s="263"/>
      <c r="F42" s="263"/>
      <c r="G42" s="263"/>
      <c r="H42" s="12">
        <f>H21+H25+H40</f>
        <v>31434.6</v>
      </c>
      <c r="I42" s="12">
        <f t="shared" ref="I42:K42" si="6">I21+I25+I40</f>
        <v>37274</v>
      </c>
      <c r="J42" s="12">
        <f t="shared" si="6"/>
        <v>15604.047140000001</v>
      </c>
      <c r="K42" s="13">
        <f t="shared" si="6"/>
        <v>84312.647139999986</v>
      </c>
    </row>
    <row r="43" spans="1:11" x14ac:dyDescent="0.3">
      <c r="A43" s="16"/>
      <c r="B43" s="17"/>
      <c r="C43" s="17"/>
      <c r="D43" s="17"/>
      <c r="E43" s="17"/>
      <c r="F43" s="17"/>
      <c r="G43" s="17"/>
      <c r="H43" s="17"/>
      <c r="I43" s="17"/>
      <c r="J43" s="17"/>
      <c r="K43" s="18"/>
    </row>
    <row r="44" spans="1:11" ht="15.6" x14ac:dyDescent="0.3">
      <c r="A44" s="252" t="s">
        <v>177</v>
      </c>
      <c r="B44" s="253"/>
      <c r="C44" s="253"/>
      <c r="D44" s="253"/>
      <c r="E44" s="253"/>
      <c r="F44" s="253"/>
      <c r="G44" s="253"/>
      <c r="H44" s="253"/>
      <c r="I44" s="253"/>
      <c r="J44" s="253"/>
      <c r="K44" s="254"/>
    </row>
    <row r="45" spans="1:11" ht="15.6" x14ac:dyDescent="0.3">
      <c r="A45" s="237" t="s">
        <v>123</v>
      </c>
      <c r="B45" s="238"/>
      <c r="C45" s="238"/>
      <c r="D45" s="238"/>
      <c r="E45" s="238"/>
      <c r="F45" s="238"/>
      <c r="G45" s="238"/>
      <c r="H45" s="239">
        <f>B10</f>
        <v>0.85</v>
      </c>
      <c r="I45" s="239"/>
      <c r="J45" s="239"/>
      <c r="K45" s="240"/>
    </row>
    <row r="46" spans="1:11" x14ac:dyDescent="0.3">
      <c r="A46" s="268"/>
      <c r="B46" s="269"/>
      <c r="C46" s="269"/>
      <c r="D46" s="269"/>
      <c r="E46" s="269"/>
      <c r="F46" s="269"/>
      <c r="G46" s="269"/>
      <c r="H46" s="80" t="s">
        <v>111</v>
      </c>
      <c r="I46" s="80" t="s">
        <v>112</v>
      </c>
      <c r="J46" s="80" t="s">
        <v>113</v>
      </c>
      <c r="K46" s="99" t="s">
        <v>102</v>
      </c>
    </row>
    <row r="47" spans="1:11" x14ac:dyDescent="0.3">
      <c r="A47" s="264" t="s">
        <v>124</v>
      </c>
      <c r="B47" s="265"/>
      <c r="C47" s="265"/>
      <c r="D47" s="265"/>
      <c r="E47" s="265"/>
      <c r="F47" s="265"/>
      <c r="G47" s="265"/>
      <c r="H47" s="25">
        <f>H42*$H$45</f>
        <v>26719.41</v>
      </c>
      <c r="I47" s="25">
        <f t="shared" ref="I47:J47" si="7">I42*$H$45</f>
        <v>31682.899999999998</v>
      </c>
      <c r="J47" s="25">
        <f t="shared" si="7"/>
        <v>13263.440069</v>
      </c>
      <c r="K47" s="27">
        <f>SUM(H47:J47)</f>
        <v>71665.750069000002</v>
      </c>
    </row>
    <row r="48" spans="1:11" x14ac:dyDescent="0.3">
      <c r="A48" s="266" t="s">
        <v>125</v>
      </c>
      <c r="B48" s="267"/>
      <c r="C48" s="267"/>
      <c r="D48" s="267"/>
      <c r="E48" s="267"/>
      <c r="F48" s="267"/>
      <c r="G48" s="267"/>
      <c r="H48" s="26">
        <f>H42-H47</f>
        <v>4715.1899999999987</v>
      </c>
      <c r="I48" s="26">
        <f t="shared" ref="I48:J48" si="8">I42-I47</f>
        <v>5591.1000000000022</v>
      </c>
      <c r="J48" s="26">
        <f t="shared" si="8"/>
        <v>2340.6070710000004</v>
      </c>
      <c r="K48" s="27">
        <f t="shared" ref="K48" si="9">SUM(H48:J48)</f>
        <v>12646.897071000001</v>
      </c>
    </row>
    <row r="49" spans="1:54" ht="15" thickBot="1" x14ac:dyDescent="0.35">
      <c r="A49" s="260"/>
      <c r="B49" s="261"/>
      <c r="C49" s="261"/>
      <c r="D49" s="261"/>
      <c r="E49" s="261"/>
      <c r="F49" s="261"/>
      <c r="G49" s="261"/>
      <c r="H49" s="28">
        <f>SUM(H47:H48)</f>
        <v>31434.6</v>
      </c>
      <c r="I49" s="28">
        <f>SUM(I47:I48)</f>
        <v>37274</v>
      </c>
      <c r="J49" s="28">
        <f>SUM(J47:J48)</f>
        <v>15604.047140000001</v>
      </c>
      <c r="K49" s="29">
        <f>SUM(K47:K48)</f>
        <v>84312.647140000001</v>
      </c>
    </row>
    <row r="50" spans="1:54" s="14" customFormat="1" x14ac:dyDescent="0.3"/>
    <row r="51" spans="1:54" s="14" customFormat="1" ht="15" thickBot="1" x14ac:dyDescent="0.35">
      <c r="C51" s="100"/>
    </row>
    <row r="52" spans="1:54" x14ac:dyDescent="0.3">
      <c r="A52" s="177" t="s">
        <v>141</v>
      </c>
      <c r="B52" s="178"/>
      <c r="C52" s="178"/>
      <c r="D52" s="178"/>
      <c r="E52" s="178"/>
      <c r="F52" s="178"/>
      <c r="G52" s="178"/>
      <c r="H52" s="178"/>
      <c r="I52" s="178"/>
      <c r="J52" s="178"/>
      <c r="K52" s="179"/>
    </row>
    <row r="53" spans="1:54" x14ac:dyDescent="0.3">
      <c r="A53" s="180"/>
      <c r="B53" s="181"/>
      <c r="C53" s="181"/>
      <c r="D53" s="181"/>
      <c r="E53" s="181"/>
      <c r="F53" s="181"/>
      <c r="G53" s="181"/>
      <c r="H53" s="181"/>
      <c r="I53" s="181"/>
      <c r="J53" s="181"/>
      <c r="K53" s="182"/>
    </row>
    <row r="54" spans="1:54" x14ac:dyDescent="0.3">
      <c r="A54" s="16"/>
      <c r="B54" s="17"/>
      <c r="C54" s="17"/>
      <c r="D54" s="17"/>
      <c r="E54" s="17"/>
      <c r="F54" s="17"/>
      <c r="G54" s="17"/>
      <c r="H54" s="17"/>
      <c r="I54" s="17"/>
      <c r="J54" s="17"/>
      <c r="K54" s="18"/>
    </row>
    <row r="55" spans="1:54" ht="15.6" x14ac:dyDescent="0.3">
      <c r="A55" s="201" t="s">
        <v>178</v>
      </c>
      <c r="B55" s="202"/>
      <c r="C55" s="202"/>
      <c r="D55" s="202"/>
      <c r="E55" s="202"/>
      <c r="F55" s="202"/>
      <c r="G55" s="202"/>
      <c r="H55" s="202"/>
      <c r="I55" s="202"/>
      <c r="J55" s="202"/>
      <c r="K55" s="203"/>
    </row>
    <row r="56" spans="1:54" s="5" customFormat="1" ht="15.6" x14ac:dyDescent="0.3">
      <c r="A56" s="213" t="s">
        <v>129</v>
      </c>
      <c r="B56" s="214"/>
      <c r="C56" s="214"/>
      <c r="D56" s="214"/>
      <c r="E56" s="214"/>
      <c r="F56" s="214"/>
      <c r="G56" s="214"/>
      <c r="H56" s="214"/>
      <c r="I56" s="214"/>
      <c r="J56" s="214"/>
      <c r="K56" s="2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row>
    <row r="57" spans="1:54" s="5" customFormat="1" x14ac:dyDescent="0.3">
      <c r="A57" s="101" t="s">
        <v>130</v>
      </c>
      <c r="B57" s="102" t="s">
        <v>134</v>
      </c>
      <c r="C57" s="102" t="s">
        <v>135</v>
      </c>
      <c r="D57" s="102" t="s">
        <v>136</v>
      </c>
      <c r="E57" s="102" t="s">
        <v>137</v>
      </c>
      <c r="F57" s="102" t="s">
        <v>138</v>
      </c>
      <c r="G57" s="69" t="s">
        <v>33</v>
      </c>
      <c r="H57" s="80" t="s">
        <v>111</v>
      </c>
      <c r="I57" s="80" t="s">
        <v>112</v>
      </c>
      <c r="J57" s="80" t="s">
        <v>113</v>
      </c>
      <c r="K57" s="71" t="s">
        <v>173</v>
      </c>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row>
    <row r="58" spans="1:54" s="5" customFormat="1" x14ac:dyDescent="0.3">
      <c r="A58" s="82" t="s">
        <v>131</v>
      </c>
      <c r="B58" s="83"/>
      <c r="C58" s="84">
        <v>15</v>
      </c>
      <c r="D58" s="85">
        <v>80</v>
      </c>
      <c r="E58" s="85">
        <v>40</v>
      </c>
      <c r="F58" s="85">
        <v>10</v>
      </c>
      <c r="G58" s="83"/>
      <c r="H58" s="93">
        <f>IF($C58="",0,D58*$C58)</f>
        <v>1200</v>
      </c>
      <c r="I58" s="93">
        <f t="shared" ref="I58:J58" si="10">IF($C58="",0,E58*$C58)</f>
        <v>600</v>
      </c>
      <c r="J58" s="93">
        <f t="shared" si="10"/>
        <v>150</v>
      </c>
      <c r="K58" s="94">
        <f>SUM(Tabelle77[[#This Row],[Jahr 1]:[Jahr 3]])</f>
        <v>1950</v>
      </c>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row>
    <row r="59" spans="1:54" s="5" customFormat="1" x14ac:dyDescent="0.3">
      <c r="A59" s="82" t="s">
        <v>132</v>
      </c>
      <c r="B59" s="83"/>
      <c r="C59" s="84">
        <v>15</v>
      </c>
      <c r="D59" s="85">
        <v>10</v>
      </c>
      <c r="E59" s="85">
        <v>65</v>
      </c>
      <c r="F59" s="85">
        <v>22</v>
      </c>
      <c r="G59" s="83"/>
      <c r="H59" s="93">
        <f t="shared" ref="H59:H62" si="11">IF($C59="",0,D59*$C59)</f>
        <v>150</v>
      </c>
      <c r="I59" s="93">
        <f t="shared" ref="I59:I62" si="12">IF($C59="",0,E59*$C59)</f>
        <v>975</v>
      </c>
      <c r="J59" s="93">
        <f t="shared" ref="J59:J62" si="13">IF($C59="",0,F59*$C59)</f>
        <v>330</v>
      </c>
      <c r="K59" s="94">
        <f>SUM(Tabelle77[[#This Row],[Jahr 1]:[Jahr 3]])</f>
        <v>1455</v>
      </c>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row>
    <row r="60" spans="1:54" s="5" customFormat="1" x14ac:dyDescent="0.3">
      <c r="A60" s="82" t="s">
        <v>133</v>
      </c>
      <c r="B60" s="83"/>
      <c r="C60" s="84">
        <v>15</v>
      </c>
      <c r="D60" s="85">
        <v>12</v>
      </c>
      <c r="E60" s="85">
        <v>6</v>
      </c>
      <c r="F60" s="85">
        <v>30</v>
      </c>
      <c r="G60" s="83"/>
      <c r="H60" s="93">
        <f t="shared" si="11"/>
        <v>180</v>
      </c>
      <c r="I60" s="93">
        <f t="shared" si="12"/>
        <v>90</v>
      </c>
      <c r="J60" s="93">
        <f t="shared" si="13"/>
        <v>450</v>
      </c>
      <c r="K60" s="94">
        <f>SUM(Tabelle77[[#This Row],[Jahr 1]:[Jahr 3]])</f>
        <v>720</v>
      </c>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row>
    <row r="61" spans="1:54" s="5" customFormat="1" x14ac:dyDescent="0.3">
      <c r="A61" s="82" t="s">
        <v>67</v>
      </c>
      <c r="B61" s="83"/>
      <c r="C61" s="84">
        <v>15</v>
      </c>
      <c r="D61" s="85"/>
      <c r="E61" s="83"/>
      <c r="F61" s="83"/>
      <c r="G61" s="83"/>
      <c r="H61" s="93">
        <f t="shared" si="11"/>
        <v>0</v>
      </c>
      <c r="I61" s="93">
        <f t="shared" si="12"/>
        <v>0</v>
      </c>
      <c r="J61" s="93">
        <f t="shared" si="13"/>
        <v>0</v>
      </c>
      <c r="K61" s="94">
        <f>SUM(Tabelle77[[#This Row],[Jahr 1]:[Jahr 3]])</f>
        <v>0</v>
      </c>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row>
    <row r="62" spans="1:54" s="5" customFormat="1" x14ac:dyDescent="0.3">
      <c r="A62" s="82" t="s">
        <v>67</v>
      </c>
      <c r="B62" s="83"/>
      <c r="C62" s="83"/>
      <c r="D62" s="84"/>
      <c r="E62" s="83"/>
      <c r="F62" s="83"/>
      <c r="G62" s="83"/>
      <c r="H62" s="93">
        <f t="shared" si="11"/>
        <v>0</v>
      </c>
      <c r="I62" s="93">
        <f t="shared" si="12"/>
        <v>0</v>
      </c>
      <c r="J62" s="93">
        <f t="shared" si="13"/>
        <v>0</v>
      </c>
      <c r="K62" s="94">
        <f>SUM(Tabelle77[[#This Row],[Jahr 1]:[Jahr 3]])</f>
        <v>0</v>
      </c>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row>
    <row r="63" spans="1:54" s="5" customFormat="1" x14ac:dyDescent="0.3">
      <c r="A63" s="115" t="s">
        <v>139</v>
      </c>
      <c r="B63" s="116"/>
      <c r="C63" s="116"/>
      <c r="D63" s="116"/>
      <c r="E63" s="116"/>
      <c r="F63" s="116"/>
      <c r="G63" s="116"/>
      <c r="H63" s="117">
        <f>SUM(H58:H62)</f>
        <v>1530</v>
      </c>
      <c r="I63" s="117">
        <f>SUM(I58:I62)</f>
        <v>1665</v>
      </c>
      <c r="J63" s="117">
        <f>SUM(J58:J62)</f>
        <v>930</v>
      </c>
      <c r="K63" s="118">
        <f>SUM(Tabelle77[[#This Row],[Jahr 1]:[Jahr 3]])</f>
        <v>4125</v>
      </c>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row>
    <row r="64" spans="1:54" s="5" customFormat="1" ht="13.2" customHeight="1" x14ac:dyDescent="0.3">
      <c r="A64" s="174" t="s">
        <v>140</v>
      </c>
      <c r="B64" s="175"/>
      <c r="C64" s="175"/>
      <c r="D64" s="175"/>
      <c r="E64" s="175"/>
      <c r="F64" s="175"/>
      <c r="G64" s="175"/>
      <c r="H64" s="175"/>
      <c r="I64" s="175"/>
      <c r="J64" s="175"/>
      <c r="K64" s="176"/>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row>
    <row r="65" spans="1:54" s="5" customFormat="1" ht="15.6" x14ac:dyDescent="0.3">
      <c r="A65" s="39"/>
      <c r="B65" s="39"/>
      <c r="C65" s="39"/>
      <c r="D65" s="39"/>
      <c r="E65" s="39"/>
      <c r="F65" s="39"/>
      <c r="G65" s="39"/>
      <c r="H65" s="39"/>
      <c r="I65" s="39"/>
      <c r="J65" s="39"/>
      <c r="K65" s="142"/>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row>
    <row r="66" spans="1:54" s="5" customFormat="1" ht="15.6" x14ac:dyDescent="0.3">
      <c r="A66" s="183" t="s">
        <v>142</v>
      </c>
      <c r="B66" s="184"/>
      <c r="C66" s="184"/>
      <c r="D66" s="184"/>
      <c r="E66" s="184"/>
      <c r="F66" s="184"/>
      <c r="G66" s="184"/>
      <c r="H66" s="184"/>
      <c r="I66" s="184"/>
      <c r="J66" s="184"/>
      <c r="K66" s="18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row>
    <row r="67" spans="1:54" s="5" customFormat="1" x14ac:dyDescent="0.3">
      <c r="A67" s="86" t="s">
        <v>143</v>
      </c>
      <c r="B67" s="87"/>
      <c r="C67" s="87"/>
      <c r="D67" s="87"/>
      <c r="E67" s="87"/>
      <c r="F67" s="87"/>
      <c r="G67" s="88" t="s">
        <v>144</v>
      </c>
      <c r="H67" s="81" t="s">
        <v>145</v>
      </c>
      <c r="I67" s="81" t="s">
        <v>146</v>
      </c>
      <c r="J67" s="81" t="s">
        <v>147</v>
      </c>
      <c r="K67" s="89" t="s">
        <v>102</v>
      </c>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row>
    <row r="68" spans="1:54" s="5" customFormat="1" x14ac:dyDescent="0.3">
      <c r="A68" s="186" t="s">
        <v>148</v>
      </c>
      <c r="B68" s="187"/>
      <c r="C68" s="187"/>
      <c r="D68" s="187"/>
      <c r="E68" s="187"/>
      <c r="F68" s="188"/>
      <c r="G68" s="90" t="s">
        <v>48</v>
      </c>
      <c r="H68" s="91">
        <v>2000</v>
      </c>
      <c r="I68" s="91">
        <v>300</v>
      </c>
      <c r="J68" s="91">
        <v>5000</v>
      </c>
      <c r="K68" s="92">
        <f>SUM(H68:J68)</f>
        <v>7300</v>
      </c>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row>
    <row r="69" spans="1:54" s="5" customFormat="1" x14ac:dyDescent="0.3">
      <c r="A69" s="186" t="s">
        <v>149</v>
      </c>
      <c r="B69" s="187"/>
      <c r="C69" s="187"/>
      <c r="D69" s="187"/>
      <c r="E69" s="187"/>
      <c r="F69" s="188"/>
      <c r="G69" s="90" t="s">
        <v>150</v>
      </c>
      <c r="H69" s="91">
        <v>0</v>
      </c>
      <c r="I69" s="91">
        <v>150</v>
      </c>
      <c r="J69" s="91">
        <v>20</v>
      </c>
      <c r="K69" s="92">
        <f>SUM(H69:J69)</f>
        <v>170</v>
      </c>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row>
    <row r="70" spans="1:54" s="5" customFormat="1" x14ac:dyDescent="0.3">
      <c r="A70" s="186" t="s">
        <v>67</v>
      </c>
      <c r="B70" s="187"/>
      <c r="C70" s="187"/>
      <c r="D70" s="187"/>
      <c r="E70" s="187"/>
      <c r="F70" s="188"/>
      <c r="G70" s="90"/>
      <c r="H70" s="91">
        <v>0</v>
      </c>
      <c r="I70" s="91">
        <v>0</v>
      </c>
      <c r="J70" s="91">
        <v>0</v>
      </c>
      <c r="K70" s="92">
        <f>SUM(H70:J70)</f>
        <v>0</v>
      </c>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row>
    <row r="71" spans="1:54" s="5" customFormat="1" x14ac:dyDescent="0.3">
      <c r="A71" s="189" t="s">
        <v>151</v>
      </c>
      <c r="B71" s="190"/>
      <c r="C71" s="190"/>
      <c r="D71" s="190"/>
      <c r="E71" s="190"/>
      <c r="F71" s="190"/>
      <c r="G71" s="190"/>
      <c r="H71" s="119">
        <f>SUM(H68:H70)</f>
        <v>2000</v>
      </c>
      <c r="I71" s="119">
        <f>SUM(I68:I70)</f>
        <v>450</v>
      </c>
      <c r="J71" s="119">
        <f>SUM(J68:J70)</f>
        <v>5020</v>
      </c>
      <c r="K71" s="120">
        <f>SUM(K68:K70)</f>
        <v>7470</v>
      </c>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row>
    <row r="72" spans="1:54" s="5" customFormat="1" x14ac:dyDescent="0.3">
      <c r="A72" s="191" t="s">
        <v>152</v>
      </c>
      <c r="B72" s="192"/>
      <c r="C72" s="192"/>
      <c r="D72" s="192"/>
      <c r="E72" s="192"/>
      <c r="F72" s="192"/>
      <c r="G72" s="192"/>
      <c r="H72" s="192"/>
      <c r="I72" s="192"/>
      <c r="J72" s="192"/>
      <c r="K72" s="193"/>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row>
    <row r="73" spans="1:54" s="5" customFormat="1" ht="15.6" x14ac:dyDescent="0.3">
      <c r="A73" s="19"/>
      <c r="B73" s="20"/>
      <c r="C73" s="20"/>
      <c r="D73" s="20"/>
      <c r="E73" s="20"/>
      <c r="F73" s="20"/>
      <c r="G73" s="20"/>
      <c r="H73" s="20"/>
      <c r="I73" s="20"/>
      <c r="J73" s="20"/>
      <c r="K73" s="21"/>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row>
    <row r="74" spans="1:54" s="5" customFormat="1" ht="15.6" x14ac:dyDescent="0.3">
      <c r="A74" s="194" t="s">
        <v>153</v>
      </c>
      <c r="B74" s="195"/>
      <c r="C74" s="195"/>
      <c r="D74" s="195"/>
      <c r="E74" s="195"/>
      <c r="F74" s="195"/>
      <c r="G74" s="195"/>
      <c r="H74" s="30">
        <f>H63+H71</f>
        <v>3530</v>
      </c>
      <c r="I74" s="30">
        <f t="shared" ref="I74:K74" si="14">I63+I71</f>
        <v>2115</v>
      </c>
      <c r="J74" s="30">
        <f t="shared" si="14"/>
        <v>5950</v>
      </c>
      <c r="K74" s="31">
        <f t="shared" si="14"/>
        <v>11595</v>
      </c>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row>
    <row r="75" spans="1:54" s="5" customFormat="1" x14ac:dyDescent="0.3">
      <c r="A75" s="194" t="s">
        <v>154</v>
      </c>
      <c r="B75" s="195"/>
      <c r="C75" s="195"/>
      <c r="D75" s="195"/>
      <c r="E75" s="195"/>
      <c r="F75" s="195"/>
      <c r="G75" s="195"/>
      <c r="H75" s="196">
        <v>0.1</v>
      </c>
      <c r="I75" s="196"/>
      <c r="J75" s="196"/>
      <c r="K75" s="197"/>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row>
    <row r="76" spans="1:54" s="5" customFormat="1" x14ac:dyDescent="0.3">
      <c r="A76" s="194" t="s">
        <v>155</v>
      </c>
      <c r="B76" s="195"/>
      <c r="C76" s="195"/>
      <c r="D76" s="195"/>
      <c r="E76" s="195"/>
      <c r="F76" s="195"/>
      <c r="G76" s="195"/>
      <c r="H76" s="143">
        <f>MIN(H74,H42*$H$75)</f>
        <v>3143.46</v>
      </c>
      <c r="I76" s="143">
        <f>MIN(I74,I42*$H$75)</f>
        <v>2115</v>
      </c>
      <c r="J76" s="143">
        <f t="shared" ref="J76:K76" si="15">MIN(J74,J42*$H$75)</f>
        <v>1560.4047140000002</v>
      </c>
      <c r="K76" s="144">
        <f t="shared" si="15"/>
        <v>8431.264713999999</v>
      </c>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row>
    <row r="77" spans="1:54" s="5" customFormat="1" ht="15.6" x14ac:dyDescent="0.3">
      <c r="A77" s="22"/>
      <c r="B77" s="23"/>
      <c r="C77" s="23"/>
      <c r="D77" s="23"/>
      <c r="E77" s="23"/>
      <c r="F77" s="23"/>
      <c r="G77" s="23"/>
      <c r="H77" s="23"/>
      <c r="I77" s="23"/>
      <c r="J77" s="23"/>
      <c r="K77" s="24"/>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row>
    <row r="78" spans="1:54" s="5" customFormat="1" ht="15.6" x14ac:dyDescent="0.3">
      <c r="A78" s="198" t="s">
        <v>156</v>
      </c>
      <c r="B78" s="199"/>
      <c r="C78" s="199"/>
      <c r="D78" s="199"/>
      <c r="E78" s="199"/>
      <c r="F78" s="199"/>
      <c r="G78" s="199"/>
      <c r="H78" s="199"/>
      <c r="I78" s="199"/>
      <c r="J78" s="199"/>
      <c r="K78" s="200"/>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row>
    <row r="79" spans="1:54" x14ac:dyDescent="0.3">
      <c r="A79" s="210"/>
      <c r="B79" s="211"/>
      <c r="C79" s="211"/>
      <c r="D79" s="211"/>
      <c r="E79" s="211"/>
      <c r="F79" s="211"/>
      <c r="G79" s="212"/>
      <c r="H79" s="95" t="s">
        <v>111</v>
      </c>
      <c r="I79" s="95" t="s">
        <v>112</v>
      </c>
      <c r="J79" s="95" t="s">
        <v>113</v>
      </c>
      <c r="K79" s="96" t="s">
        <v>102</v>
      </c>
    </row>
    <row r="80" spans="1:54" x14ac:dyDescent="0.3">
      <c r="A80" s="204" t="s">
        <v>128</v>
      </c>
      <c r="B80" s="205"/>
      <c r="C80" s="205"/>
      <c r="D80" s="205"/>
      <c r="E80" s="205"/>
      <c r="F80" s="205"/>
      <c r="G80" s="206"/>
      <c r="H80" s="3">
        <f>H76</f>
        <v>3143.46</v>
      </c>
      <c r="I80" s="3">
        <f t="shared" ref="I80:J80" si="16">I76</f>
        <v>2115</v>
      </c>
      <c r="J80" s="3">
        <f t="shared" si="16"/>
        <v>1560.4047140000002</v>
      </c>
      <c r="K80" s="6">
        <f>SUM(H80:J80)</f>
        <v>6818.8647140000003</v>
      </c>
    </row>
    <row r="81" spans="1:11" x14ac:dyDescent="0.3">
      <c r="A81" s="207" t="s">
        <v>126</v>
      </c>
      <c r="B81" s="208"/>
      <c r="C81" s="208"/>
      <c r="D81" s="208"/>
      <c r="E81" s="208"/>
      <c r="F81" s="208"/>
      <c r="G81" s="209"/>
      <c r="H81" s="4">
        <f>MAX(0,H48-H80)</f>
        <v>1571.7299999999987</v>
      </c>
      <c r="I81" s="4">
        <f>MAX(0,I48-I80)</f>
        <v>3476.1000000000022</v>
      </c>
      <c r="J81" s="4">
        <f>MAX(0,J48-J80)</f>
        <v>780.20235700000012</v>
      </c>
      <c r="K81" s="10">
        <f t="shared" ref="K81" si="17">SUM(H81:J81)</f>
        <v>5828.032357000001</v>
      </c>
    </row>
    <row r="82" spans="1:11" ht="34.200000000000003" customHeight="1" thickBot="1" x14ac:dyDescent="0.35">
      <c r="A82" s="171" t="s">
        <v>127</v>
      </c>
      <c r="B82" s="172"/>
      <c r="C82" s="172"/>
      <c r="D82" s="172"/>
      <c r="E82" s="172"/>
      <c r="F82" s="172"/>
      <c r="G82" s="172"/>
      <c r="H82" s="172"/>
      <c r="I82" s="172"/>
      <c r="J82" s="172"/>
      <c r="K82" s="173"/>
    </row>
    <row r="83" spans="1:11" s="15" customFormat="1" x14ac:dyDescent="0.3"/>
    <row r="84" spans="1:11" s="15" customFormat="1" x14ac:dyDescent="0.3"/>
    <row r="85" spans="1:11" s="15" customFormat="1" x14ac:dyDescent="0.3"/>
    <row r="86" spans="1:11" s="15" customFormat="1" x14ac:dyDescent="0.3"/>
    <row r="87" spans="1:11" s="15" customFormat="1" x14ac:dyDescent="0.3"/>
    <row r="88" spans="1:11" s="15" customFormat="1" x14ac:dyDescent="0.3"/>
    <row r="89" spans="1:11" s="15" customFormat="1" x14ac:dyDescent="0.3"/>
    <row r="90" spans="1:11" s="15" customFormat="1" x14ac:dyDescent="0.3"/>
    <row r="91" spans="1:11" s="15" customFormat="1" x14ac:dyDescent="0.3"/>
    <row r="92" spans="1:11" s="15" customFormat="1" x14ac:dyDescent="0.3"/>
    <row r="93" spans="1:11" s="15" customFormat="1" x14ac:dyDescent="0.3"/>
    <row r="94" spans="1:11" s="15" customFormat="1" x14ac:dyDescent="0.3"/>
    <row r="95" spans="1:11" s="15" customFormat="1" x14ac:dyDescent="0.3"/>
    <row r="96" spans="1:11" s="15" customFormat="1" x14ac:dyDescent="0.3"/>
    <row r="97" s="15" customFormat="1" x14ac:dyDescent="0.3"/>
    <row r="98" s="15" customFormat="1" x14ac:dyDescent="0.3"/>
    <row r="99" s="15" customFormat="1" x14ac:dyDescent="0.3"/>
    <row r="100" s="15" customFormat="1" x14ac:dyDescent="0.3"/>
    <row r="101" s="15" customFormat="1" x14ac:dyDescent="0.3"/>
    <row r="102" s="15" customFormat="1" x14ac:dyDescent="0.3"/>
    <row r="103" s="15" customFormat="1" x14ac:dyDescent="0.3"/>
    <row r="104" s="15" customFormat="1" x14ac:dyDescent="0.3"/>
    <row r="105" s="15" customFormat="1" x14ac:dyDescent="0.3"/>
    <row r="106" s="15" customFormat="1" x14ac:dyDescent="0.3"/>
    <row r="107" s="15" customFormat="1" x14ac:dyDescent="0.3"/>
    <row r="108" s="15" customFormat="1" x14ac:dyDescent="0.3"/>
    <row r="109" s="15" customFormat="1" x14ac:dyDescent="0.3"/>
    <row r="110" s="15" customFormat="1" x14ac:dyDescent="0.3"/>
    <row r="111" s="15" customFormat="1" x14ac:dyDescent="0.3"/>
    <row r="112" s="15" customFormat="1" x14ac:dyDescent="0.3"/>
    <row r="113" s="15" customFormat="1" x14ac:dyDescent="0.3"/>
    <row r="114" s="15" customFormat="1" x14ac:dyDescent="0.3"/>
    <row r="115" s="15" customFormat="1" x14ac:dyDescent="0.3"/>
    <row r="116" s="15" customFormat="1" x14ac:dyDescent="0.3"/>
    <row r="117" s="15" customFormat="1" x14ac:dyDescent="0.3"/>
    <row r="118" s="15" customFormat="1" x14ac:dyDescent="0.3"/>
    <row r="119" s="15" customFormat="1" x14ac:dyDescent="0.3"/>
    <row r="120" s="15" customFormat="1" x14ac:dyDescent="0.3"/>
    <row r="121" s="15" customFormat="1" x14ac:dyDescent="0.3"/>
    <row r="122" s="15" customFormat="1" x14ac:dyDescent="0.3"/>
    <row r="123" s="15" customFormat="1" x14ac:dyDescent="0.3"/>
    <row r="124" s="15" customFormat="1" x14ac:dyDescent="0.3"/>
    <row r="125" s="15" customFormat="1" x14ac:dyDescent="0.3"/>
    <row r="126" s="15" customFormat="1" x14ac:dyDescent="0.3"/>
    <row r="127" s="15" customFormat="1" x14ac:dyDescent="0.3"/>
    <row r="128" s="15" customFormat="1" x14ac:dyDescent="0.3"/>
    <row r="129" s="15" customFormat="1" x14ac:dyDescent="0.3"/>
    <row r="130" s="15" customFormat="1" x14ac:dyDescent="0.3"/>
    <row r="131" s="15" customFormat="1" x14ac:dyDescent="0.3"/>
    <row r="132" s="15" customFormat="1" x14ac:dyDescent="0.3"/>
    <row r="133" s="15" customFormat="1" x14ac:dyDescent="0.3"/>
    <row r="134" s="15" customFormat="1" x14ac:dyDescent="0.3"/>
    <row r="135" s="15" customFormat="1" x14ac:dyDescent="0.3"/>
    <row r="136" s="15" customFormat="1" x14ac:dyDescent="0.3"/>
    <row r="137" s="15" customFormat="1" x14ac:dyDescent="0.3"/>
    <row r="138" s="15" customFormat="1" x14ac:dyDescent="0.3"/>
    <row r="139" s="15" customFormat="1" x14ac:dyDescent="0.3"/>
    <row r="140" s="15" customFormat="1" x14ac:dyDescent="0.3"/>
    <row r="141" s="15" customFormat="1" x14ac:dyDescent="0.3"/>
    <row r="142" s="15" customFormat="1" x14ac:dyDescent="0.3"/>
    <row r="143" s="15" customFormat="1" x14ac:dyDescent="0.3"/>
    <row r="144" s="15" customFormat="1" x14ac:dyDescent="0.3"/>
    <row r="145" s="15" customFormat="1" x14ac:dyDescent="0.3"/>
    <row r="146" s="15" customFormat="1" x14ac:dyDescent="0.3"/>
    <row r="147" s="15" customFormat="1" x14ac:dyDescent="0.3"/>
    <row r="148" s="15" customFormat="1" x14ac:dyDescent="0.3"/>
    <row r="149" s="15" customFormat="1" x14ac:dyDescent="0.3"/>
    <row r="150" s="15" customFormat="1" x14ac:dyDescent="0.3"/>
    <row r="151" s="15" customFormat="1" x14ac:dyDescent="0.3"/>
    <row r="152" s="15" customFormat="1" x14ac:dyDescent="0.3"/>
    <row r="153" s="15" customFormat="1" x14ac:dyDescent="0.3"/>
    <row r="154" s="15" customFormat="1" x14ac:dyDescent="0.3"/>
    <row r="155" s="15" customFormat="1" x14ac:dyDescent="0.3"/>
    <row r="156" s="15" customFormat="1" x14ac:dyDescent="0.3"/>
    <row r="157" s="15" customFormat="1" x14ac:dyDescent="0.3"/>
    <row r="158" s="15" customFormat="1" x14ac:dyDescent="0.3"/>
    <row r="159" s="15" customFormat="1" x14ac:dyDescent="0.3"/>
    <row r="160" s="15" customFormat="1" x14ac:dyDescent="0.3"/>
    <row r="161" s="15" customFormat="1" x14ac:dyDescent="0.3"/>
    <row r="162" s="15" customFormat="1" x14ac:dyDescent="0.3"/>
    <row r="163" s="15" customFormat="1" x14ac:dyDescent="0.3"/>
    <row r="164" s="15" customFormat="1" x14ac:dyDescent="0.3"/>
    <row r="165" s="15" customFormat="1" x14ac:dyDescent="0.3"/>
    <row r="166" s="15" customFormat="1" x14ac:dyDescent="0.3"/>
    <row r="167" s="15" customFormat="1" x14ac:dyDescent="0.3"/>
    <row r="168" s="15" customFormat="1" x14ac:dyDescent="0.3"/>
    <row r="169" s="15" customFormat="1" x14ac:dyDescent="0.3"/>
    <row r="170" s="15" customFormat="1" x14ac:dyDescent="0.3"/>
    <row r="171" s="15" customFormat="1" x14ac:dyDescent="0.3"/>
    <row r="172" s="15" customFormat="1" x14ac:dyDescent="0.3"/>
    <row r="173" s="15" customFormat="1" x14ac:dyDescent="0.3"/>
    <row r="174" s="15" customFormat="1" x14ac:dyDescent="0.3"/>
    <row r="175" s="15" customFormat="1" x14ac:dyDescent="0.3"/>
    <row r="176" s="15" customFormat="1" x14ac:dyDescent="0.3"/>
    <row r="177" s="15" customFormat="1" x14ac:dyDescent="0.3"/>
    <row r="178" s="15" customFormat="1" x14ac:dyDescent="0.3"/>
    <row r="179" s="15" customFormat="1" x14ac:dyDescent="0.3"/>
    <row r="180" s="15" customFormat="1" x14ac:dyDescent="0.3"/>
    <row r="181" s="15" customFormat="1" x14ac:dyDescent="0.3"/>
    <row r="182" s="15" customFormat="1" x14ac:dyDescent="0.3"/>
    <row r="183" s="15" customFormat="1" x14ac:dyDescent="0.3"/>
    <row r="184" s="15" customFormat="1" x14ac:dyDescent="0.3"/>
    <row r="185" s="15" customFormat="1" x14ac:dyDescent="0.3"/>
    <row r="186" s="15" customFormat="1" x14ac:dyDescent="0.3"/>
    <row r="187" s="15" customFormat="1" x14ac:dyDescent="0.3"/>
    <row r="188" s="15" customFormat="1" x14ac:dyDescent="0.3"/>
    <row r="189" s="15" customFormat="1" x14ac:dyDescent="0.3"/>
    <row r="190" s="15" customFormat="1" x14ac:dyDescent="0.3"/>
    <row r="191" s="15" customFormat="1" x14ac:dyDescent="0.3"/>
    <row r="192" s="15" customFormat="1" x14ac:dyDescent="0.3"/>
    <row r="193" s="15" customFormat="1" x14ac:dyDescent="0.3"/>
    <row r="194" s="15" customFormat="1" x14ac:dyDescent="0.3"/>
    <row r="195" s="15" customFormat="1" x14ac:dyDescent="0.3"/>
    <row r="196" s="15" customFormat="1" x14ac:dyDescent="0.3"/>
    <row r="197" s="15" customFormat="1" x14ac:dyDescent="0.3"/>
    <row r="198" s="15" customFormat="1" x14ac:dyDescent="0.3"/>
    <row r="199" s="15" customFormat="1" x14ac:dyDescent="0.3"/>
    <row r="200" s="15" customFormat="1" x14ac:dyDescent="0.3"/>
    <row r="201" s="15" customFormat="1" x14ac:dyDescent="0.3"/>
    <row r="202" s="15" customFormat="1" x14ac:dyDescent="0.3"/>
    <row r="203" s="15" customFormat="1" x14ac:dyDescent="0.3"/>
    <row r="204" s="15" customFormat="1" x14ac:dyDescent="0.3"/>
    <row r="205" s="15" customFormat="1" x14ac:dyDescent="0.3"/>
    <row r="206" s="15" customFormat="1" x14ac:dyDescent="0.3"/>
    <row r="207" s="15" customFormat="1" x14ac:dyDescent="0.3"/>
    <row r="208" s="15" customFormat="1" x14ac:dyDescent="0.3"/>
    <row r="209" s="15" customFormat="1" x14ac:dyDescent="0.3"/>
    <row r="210" s="15" customFormat="1" x14ac:dyDescent="0.3"/>
    <row r="211" s="15" customFormat="1" x14ac:dyDescent="0.3"/>
    <row r="212" s="15" customFormat="1" x14ac:dyDescent="0.3"/>
    <row r="213" s="15" customFormat="1" x14ac:dyDescent="0.3"/>
    <row r="214" s="15" customFormat="1" x14ac:dyDescent="0.3"/>
    <row r="215" s="15" customFormat="1" x14ac:dyDescent="0.3"/>
    <row r="216" s="15" customFormat="1" x14ac:dyDescent="0.3"/>
    <row r="217" s="15" customFormat="1" x14ac:dyDescent="0.3"/>
    <row r="218" s="15" customFormat="1" x14ac:dyDescent="0.3"/>
    <row r="219" s="15" customFormat="1" x14ac:dyDescent="0.3"/>
    <row r="220" s="15" customFormat="1" x14ac:dyDescent="0.3"/>
    <row r="221" s="15" customFormat="1" x14ac:dyDescent="0.3"/>
    <row r="222" s="15" customFormat="1" x14ac:dyDescent="0.3"/>
    <row r="223" s="15" customFormat="1" x14ac:dyDescent="0.3"/>
    <row r="224" s="15" customFormat="1" x14ac:dyDescent="0.3"/>
    <row r="225" s="15" customFormat="1" x14ac:dyDescent="0.3"/>
    <row r="226" s="15" customFormat="1" x14ac:dyDescent="0.3"/>
    <row r="227" s="15" customFormat="1" x14ac:dyDescent="0.3"/>
    <row r="228" s="15" customFormat="1" x14ac:dyDescent="0.3"/>
    <row r="229" s="15" customFormat="1" x14ac:dyDescent="0.3"/>
    <row r="230" s="15" customFormat="1" x14ac:dyDescent="0.3"/>
    <row r="231" s="15" customFormat="1" x14ac:dyDescent="0.3"/>
    <row r="232" s="15" customFormat="1" x14ac:dyDescent="0.3"/>
    <row r="233" s="15" customFormat="1" x14ac:dyDescent="0.3"/>
    <row r="234" s="15" customFormat="1" x14ac:dyDescent="0.3"/>
    <row r="235" s="15" customFormat="1" x14ac:dyDescent="0.3"/>
    <row r="236" s="15" customFormat="1" x14ac:dyDescent="0.3"/>
    <row r="237" s="15" customFormat="1" x14ac:dyDescent="0.3"/>
    <row r="238" s="15" customFormat="1" x14ac:dyDescent="0.3"/>
    <row r="239" s="15" customFormat="1" x14ac:dyDescent="0.3"/>
    <row r="240" s="15" customFormat="1" x14ac:dyDescent="0.3"/>
    <row r="241" s="15" customFormat="1" x14ac:dyDescent="0.3"/>
    <row r="242" s="15" customFormat="1" x14ac:dyDescent="0.3"/>
    <row r="243" s="15" customFormat="1" x14ac:dyDescent="0.3"/>
    <row r="244" s="15" customFormat="1" x14ac:dyDescent="0.3"/>
    <row r="245" s="15" customFormat="1" x14ac:dyDescent="0.3"/>
    <row r="246" s="15" customFormat="1" x14ac:dyDescent="0.3"/>
    <row r="247" s="15" customFormat="1" x14ac:dyDescent="0.3"/>
    <row r="248" s="15" customFormat="1" x14ac:dyDescent="0.3"/>
    <row r="249" s="15" customFormat="1" x14ac:dyDescent="0.3"/>
    <row r="250" s="15" customFormat="1" x14ac:dyDescent="0.3"/>
    <row r="251" s="15" customFormat="1" x14ac:dyDescent="0.3"/>
    <row r="252" s="15" customFormat="1" x14ac:dyDescent="0.3"/>
    <row r="253" s="15" customFormat="1" x14ac:dyDescent="0.3"/>
    <row r="254" s="15" customFormat="1" x14ac:dyDescent="0.3"/>
    <row r="255" s="15" customFormat="1" x14ac:dyDescent="0.3"/>
    <row r="256" s="15" customFormat="1" x14ac:dyDescent="0.3"/>
    <row r="257" s="15" customFormat="1" x14ac:dyDescent="0.3"/>
    <row r="258" s="15" customFormat="1" x14ac:dyDescent="0.3"/>
    <row r="259" s="15" customFormat="1" x14ac:dyDescent="0.3"/>
    <row r="260" s="15" customFormat="1" x14ac:dyDescent="0.3"/>
    <row r="261" s="15" customFormat="1" x14ac:dyDescent="0.3"/>
    <row r="262" s="15" customFormat="1" x14ac:dyDescent="0.3"/>
    <row r="263" s="15" customFormat="1" x14ac:dyDescent="0.3"/>
    <row r="264" s="15" customFormat="1" x14ac:dyDescent="0.3"/>
    <row r="265" s="15" customFormat="1" x14ac:dyDescent="0.3"/>
    <row r="266" s="15" customFormat="1" x14ac:dyDescent="0.3"/>
    <row r="267" s="15" customFormat="1" x14ac:dyDescent="0.3"/>
    <row r="268" s="15" customFormat="1" x14ac:dyDescent="0.3"/>
    <row r="269" s="15" customFormat="1" x14ac:dyDescent="0.3"/>
    <row r="270" s="15" customFormat="1" x14ac:dyDescent="0.3"/>
    <row r="271" s="15" customFormat="1" x14ac:dyDescent="0.3"/>
    <row r="272" s="15" customFormat="1" x14ac:dyDescent="0.3"/>
    <row r="273" s="15" customFormat="1" x14ac:dyDescent="0.3"/>
    <row r="274" s="15" customFormat="1" x14ac:dyDescent="0.3"/>
    <row r="275" s="15" customFormat="1" x14ac:dyDescent="0.3"/>
    <row r="276" s="15" customFormat="1" x14ac:dyDescent="0.3"/>
    <row r="277" s="15" customFormat="1" x14ac:dyDescent="0.3"/>
    <row r="278" s="15" customFormat="1" x14ac:dyDescent="0.3"/>
    <row r="279" s="15" customFormat="1" x14ac:dyDescent="0.3"/>
    <row r="280" s="15" customFormat="1" x14ac:dyDescent="0.3"/>
    <row r="281" s="15" customFormat="1" x14ac:dyDescent="0.3"/>
    <row r="282" s="15" customFormat="1" x14ac:dyDescent="0.3"/>
    <row r="283" s="15" customFormat="1" x14ac:dyDescent="0.3"/>
    <row r="284" s="15" customFormat="1" x14ac:dyDescent="0.3"/>
    <row r="285" s="15" customFormat="1" x14ac:dyDescent="0.3"/>
    <row r="286" s="15" customFormat="1" x14ac:dyDescent="0.3"/>
    <row r="287" s="15" customFormat="1" x14ac:dyDescent="0.3"/>
    <row r="288" s="15" customFormat="1" x14ac:dyDescent="0.3"/>
    <row r="289" s="15" customFormat="1" x14ac:dyDescent="0.3"/>
    <row r="290" s="15" customFormat="1" x14ac:dyDescent="0.3"/>
    <row r="291" s="15" customFormat="1" x14ac:dyDescent="0.3"/>
    <row r="292" s="15" customFormat="1" x14ac:dyDescent="0.3"/>
    <row r="293" s="15" customFormat="1" x14ac:dyDescent="0.3"/>
    <row r="294" s="15" customFormat="1" x14ac:dyDescent="0.3"/>
    <row r="295" s="15" customFormat="1" x14ac:dyDescent="0.3"/>
    <row r="296" s="15" customFormat="1" x14ac:dyDescent="0.3"/>
    <row r="297" s="15" customFormat="1" x14ac:dyDescent="0.3"/>
    <row r="298" s="15" customFormat="1" x14ac:dyDescent="0.3"/>
    <row r="299" s="15" customFormat="1" x14ac:dyDescent="0.3"/>
    <row r="300" s="15" customFormat="1" x14ac:dyDescent="0.3"/>
    <row r="301" s="15" customFormat="1" x14ac:dyDescent="0.3"/>
    <row r="302" s="15" customFormat="1" x14ac:dyDescent="0.3"/>
    <row r="303" s="15" customFormat="1" x14ac:dyDescent="0.3"/>
    <row r="304" s="15" customFormat="1" x14ac:dyDescent="0.3"/>
    <row r="305" s="15" customFormat="1" x14ac:dyDescent="0.3"/>
    <row r="306" s="15" customFormat="1" x14ac:dyDescent="0.3"/>
    <row r="307" s="15" customFormat="1" x14ac:dyDescent="0.3"/>
    <row r="308" s="15" customFormat="1" x14ac:dyDescent="0.3"/>
    <row r="309" s="15" customFormat="1" x14ac:dyDescent="0.3"/>
    <row r="310" s="15" customFormat="1" x14ac:dyDescent="0.3"/>
    <row r="311" s="15" customFormat="1" x14ac:dyDescent="0.3"/>
    <row r="312" s="15" customFormat="1" x14ac:dyDescent="0.3"/>
    <row r="313" s="15" customFormat="1" x14ac:dyDescent="0.3"/>
    <row r="314" s="15" customFormat="1" x14ac:dyDescent="0.3"/>
    <row r="315" s="15" customFormat="1" x14ac:dyDescent="0.3"/>
    <row r="316" s="15" customFormat="1" x14ac:dyDescent="0.3"/>
    <row r="317" s="15" customFormat="1" x14ac:dyDescent="0.3"/>
    <row r="318" s="15" customFormat="1" x14ac:dyDescent="0.3"/>
    <row r="319" s="15" customFormat="1" x14ac:dyDescent="0.3"/>
    <row r="320" s="15" customFormat="1" x14ac:dyDescent="0.3"/>
    <row r="321" s="15" customFormat="1" x14ac:dyDescent="0.3"/>
    <row r="322" s="15" customFormat="1" x14ac:dyDescent="0.3"/>
    <row r="323" s="15" customFormat="1" x14ac:dyDescent="0.3"/>
    <row r="324" s="15" customFormat="1" x14ac:dyDescent="0.3"/>
    <row r="325" s="15" customFormat="1" x14ac:dyDescent="0.3"/>
    <row r="326" s="15" customFormat="1" x14ac:dyDescent="0.3"/>
    <row r="327" s="15" customFormat="1" x14ac:dyDescent="0.3"/>
    <row r="328" s="15" customFormat="1" x14ac:dyDescent="0.3"/>
    <row r="329" s="15" customFormat="1" x14ac:dyDescent="0.3"/>
  </sheetData>
  <mergeCells count="70">
    <mergeCell ref="A39:D39"/>
    <mergeCell ref="E39:G39"/>
    <mergeCell ref="A40:D40"/>
    <mergeCell ref="E40:G40"/>
    <mergeCell ref="A49:G49"/>
    <mergeCell ref="A42:G42"/>
    <mergeCell ref="A47:G47"/>
    <mergeCell ref="A48:G48"/>
    <mergeCell ref="A44:K44"/>
    <mergeCell ref="A46:G46"/>
    <mergeCell ref="A33:D33"/>
    <mergeCell ref="E33:G33"/>
    <mergeCell ref="A34:D34"/>
    <mergeCell ref="E34:G34"/>
    <mergeCell ref="A38:D38"/>
    <mergeCell ref="E38:G38"/>
    <mergeCell ref="A30:D30"/>
    <mergeCell ref="E30:G30"/>
    <mergeCell ref="A31:D31"/>
    <mergeCell ref="E31:G31"/>
    <mergeCell ref="A32:D32"/>
    <mergeCell ref="E32:G32"/>
    <mergeCell ref="A1:K3"/>
    <mergeCell ref="A4:K4"/>
    <mergeCell ref="B10:K10"/>
    <mergeCell ref="A45:G45"/>
    <mergeCell ref="H45:K45"/>
    <mergeCell ref="B9:K9"/>
    <mergeCell ref="B8:K8"/>
    <mergeCell ref="B7:K7"/>
    <mergeCell ref="B6:K6"/>
    <mergeCell ref="A5:K5"/>
    <mergeCell ref="H24:K24"/>
    <mergeCell ref="A27:K27"/>
    <mergeCell ref="A13:K13"/>
    <mergeCell ref="A14:G14"/>
    <mergeCell ref="H14:K14"/>
    <mergeCell ref="A23:K23"/>
    <mergeCell ref="A81:G81"/>
    <mergeCell ref="A79:G79"/>
    <mergeCell ref="A56:K56"/>
    <mergeCell ref="B11:K11"/>
    <mergeCell ref="A24:G24"/>
    <mergeCell ref="A36:D36"/>
    <mergeCell ref="E36:G36"/>
    <mergeCell ref="A37:D37"/>
    <mergeCell ref="E37:G37"/>
    <mergeCell ref="A25:G25"/>
    <mergeCell ref="A35:D35"/>
    <mergeCell ref="E35:G35"/>
    <mergeCell ref="A28:D28"/>
    <mergeCell ref="E28:G28"/>
    <mergeCell ref="A29:D29"/>
    <mergeCell ref="E29:G29"/>
    <mergeCell ref="A82:K82"/>
    <mergeCell ref="A64:K64"/>
    <mergeCell ref="A52:K53"/>
    <mergeCell ref="A66:K66"/>
    <mergeCell ref="A68:F68"/>
    <mergeCell ref="A69:F69"/>
    <mergeCell ref="A70:F70"/>
    <mergeCell ref="A71:G71"/>
    <mergeCell ref="A72:K72"/>
    <mergeCell ref="A74:G74"/>
    <mergeCell ref="A75:G75"/>
    <mergeCell ref="A76:G76"/>
    <mergeCell ref="H75:K75"/>
    <mergeCell ref="A78:K78"/>
    <mergeCell ref="A55:K55"/>
    <mergeCell ref="A80:G80"/>
  </mergeCells>
  <dataValidations count="1">
    <dataValidation type="list" allowBlank="1" sqref="G68:G70" xr:uid="{147321B0-0661-48FD-B5DE-45211C3BFA80}">
      <formula1>"Ja,Nein"</formula1>
      <formula2>0</formula2>
    </dataValidation>
  </dataValidations>
  <pageMargins left="0.7" right="0.7" top="0.78740157499999996" bottom="0.78740157499999996"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8E4FE-48E0-4E11-A58B-60240912F142}">
  <dimension ref="A1:AL105"/>
  <sheetViews>
    <sheetView zoomScale="70" zoomScaleNormal="70" workbookViewId="0">
      <selection activeCell="E9" sqref="E9"/>
    </sheetView>
  </sheetViews>
  <sheetFormatPr baseColWidth="10" defaultColWidth="11.5546875" defaultRowHeight="14.4" x14ac:dyDescent="0.3"/>
  <cols>
    <col min="1" max="1" width="44" style="1" customWidth="1"/>
    <col min="2" max="2" width="20" style="1" customWidth="1"/>
    <col min="3" max="3" width="11.5546875" style="1"/>
    <col min="4" max="4" width="16.109375" style="1" customWidth="1"/>
    <col min="5" max="5" width="69.88671875" style="1" customWidth="1"/>
    <col min="6" max="38" width="11.5546875" style="15"/>
    <col min="39" max="16384" width="11.5546875" style="1"/>
  </cols>
  <sheetData>
    <row r="1" spans="1:5" ht="30.6" customHeight="1" x14ac:dyDescent="0.3">
      <c r="A1" s="270" t="s">
        <v>157</v>
      </c>
      <c r="B1" s="270"/>
      <c r="C1" s="270"/>
      <c r="D1" s="270"/>
      <c r="E1" s="270"/>
    </row>
    <row r="2" spans="1:5" x14ac:dyDescent="0.3">
      <c r="A2" s="271" t="s">
        <v>158</v>
      </c>
      <c r="B2" s="271"/>
      <c r="C2" s="271"/>
      <c r="D2" s="271"/>
      <c r="E2" s="271"/>
    </row>
    <row r="3" spans="1:5" x14ac:dyDescent="0.3">
      <c r="A3" s="145" t="s">
        <v>159</v>
      </c>
      <c r="B3" s="146" t="s">
        <v>160</v>
      </c>
      <c r="C3" s="146" t="s">
        <v>31</v>
      </c>
      <c r="D3" s="146" t="s">
        <v>59</v>
      </c>
      <c r="E3" s="147" t="s">
        <v>161</v>
      </c>
    </row>
    <row r="4" spans="1:5" ht="36" customHeight="1" x14ac:dyDescent="0.3">
      <c r="A4" s="40" t="s">
        <v>162</v>
      </c>
      <c r="B4" s="148"/>
      <c r="C4" s="149" t="s">
        <v>163</v>
      </c>
      <c r="D4" s="150"/>
      <c r="E4" s="151"/>
    </row>
    <row r="5" spans="1:5" ht="46.8" customHeight="1" x14ac:dyDescent="0.3">
      <c r="A5" s="41" t="s">
        <v>164</v>
      </c>
      <c r="B5" s="148"/>
      <c r="C5" s="149" t="s">
        <v>163</v>
      </c>
      <c r="D5" s="150"/>
      <c r="E5" s="151"/>
    </row>
    <row r="6" spans="1:5" ht="39.6" customHeight="1" x14ac:dyDescent="0.3">
      <c r="A6" s="40" t="s">
        <v>167</v>
      </c>
      <c r="B6" s="148"/>
      <c r="C6" s="149" t="s">
        <v>163</v>
      </c>
      <c r="D6" s="150"/>
      <c r="E6" s="151"/>
    </row>
    <row r="7" spans="1:5" ht="31.2" customHeight="1" x14ac:dyDescent="0.3">
      <c r="A7" s="41" t="s">
        <v>168</v>
      </c>
      <c r="B7" s="148"/>
      <c r="C7" s="149" t="s">
        <v>163</v>
      </c>
      <c r="D7" s="150"/>
      <c r="E7" s="151"/>
    </row>
    <row r="8" spans="1:5" ht="36.6" customHeight="1" x14ac:dyDescent="0.3">
      <c r="A8" s="40" t="s">
        <v>165</v>
      </c>
      <c r="B8" s="148"/>
      <c r="C8" s="149" t="s">
        <v>163</v>
      </c>
      <c r="D8" s="150"/>
      <c r="E8" s="151"/>
    </row>
    <row r="9" spans="1:5" ht="50.4" customHeight="1" x14ac:dyDescent="0.3">
      <c r="A9" s="41" t="s">
        <v>166</v>
      </c>
      <c r="B9" s="148"/>
      <c r="C9" s="149" t="s">
        <v>163</v>
      </c>
      <c r="D9" s="150"/>
      <c r="E9" s="151"/>
    </row>
    <row r="10" spans="1:5" ht="37.799999999999997" customHeight="1" x14ac:dyDescent="0.3">
      <c r="A10" s="40" t="s">
        <v>169</v>
      </c>
      <c r="B10" s="148"/>
      <c r="C10" s="149" t="s">
        <v>163</v>
      </c>
      <c r="D10" s="150"/>
      <c r="E10" s="151"/>
    </row>
    <row r="11" spans="1:5" ht="30" customHeight="1" x14ac:dyDescent="0.3">
      <c r="A11" s="41" t="s">
        <v>170</v>
      </c>
      <c r="B11" s="148"/>
      <c r="C11" s="149" t="s">
        <v>163</v>
      </c>
      <c r="D11" s="150"/>
      <c r="E11" s="151"/>
    </row>
    <row r="12" spans="1:5" ht="28.8" customHeight="1" x14ac:dyDescent="0.3">
      <c r="A12" s="40" t="s">
        <v>171</v>
      </c>
      <c r="B12" s="148"/>
      <c r="C12" s="149" t="s">
        <v>163</v>
      </c>
      <c r="D12" s="150"/>
      <c r="E12" s="151"/>
    </row>
    <row r="13" spans="1:5" x14ac:dyDescent="0.3">
      <c r="A13" s="41" t="s">
        <v>67</v>
      </c>
      <c r="B13" s="148"/>
      <c r="C13" s="149" t="s">
        <v>163</v>
      </c>
      <c r="D13" s="150"/>
      <c r="E13" s="151"/>
    </row>
    <row r="14" spans="1:5" x14ac:dyDescent="0.3">
      <c r="A14" s="40" t="s">
        <v>67</v>
      </c>
      <c r="B14" s="148"/>
      <c r="C14" s="149" t="s">
        <v>163</v>
      </c>
      <c r="D14" s="150"/>
      <c r="E14" s="151"/>
    </row>
    <row r="15" spans="1:5" ht="15" thickBot="1" x14ac:dyDescent="0.35">
      <c r="A15" s="42" t="s">
        <v>67</v>
      </c>
      <c r="B15" s="152"/>
      <c r="C15" s="153" t="s">
        <v>163</v>
      </c>
      <c r="D15" s="154"/>
      <c r="E15" s="155"/>
    </row>
    <row r="16" spans="1:5" s="15" customFormat="1" x14ac:dyDescent="0.3"/>
    <row r="17" s="15" customFormat="1" x14ac:dyDescent="0.3"/>
    <row r="18" s="15" customFormat="1" x14ac:dyDescent="0.3"/>
    <row r="19" s="15" customFormat="1" x14ac:dyDescent="0.3"/>
    <row r="20" s="15" customFormat="1" x14ac:dyDescent="0.3"/>
    <row r="21" s="15" customFormat="1" x14ac:dyDescent="0.3"/>
    <row r="22" s="15" customFormat="1" x14ac:dyDescent="0.3"/>
    <row r="23" s="15" customFormat="1" x14ac:dyDescent="0.3"/>
    <row r="24" s="15" customFormat="1" x14ac:dyDescent="0.3"/>
    <row r="25" s="15" customFormat="1" x14ac:dyDescent="0.3"/>
    <row r="26" s="15" customFormat="1" x14ac:dyDescent="0.3"/>
    <row r="27" s="15" customFormat="1" x14ac:dyDescent="0.3"/>
    <row r="28" s="15" customFormat="1" x14ac:dyDescent="0.3"/>
    <row r="29" s="15" customFormat="1" x14ac:dyDescent="0.3"/>
    <row r="30" s="15" customFormat="1" x14ac:dyDescent="0.3"/>
    <row r="31" s="15" customFormat="1" x14ac:dyDescent="0.3"/>
    <row r="32" s="15" customFormat="1" x14ac:dyDescent="0.3"/>
    <row r="33" s="15" customFormat="1" x14ac:dyDescent="0.3"/>
    <row r="34" s="15" customFormat="1" x14ac:dyDescent="0.3"/>
    <row r="35" s="15" customFormat="1" x14ac:dyDescent="0.3"/>
    <row r="36" s="15" customFormat="1" x14ac:dyDescent="0.3"/>
    <row r="37" s="15" customFormat="1" x14ac:dyDescent="0.3"/>
    <row r="38" s="15" customFormat="1" x14ac:dyDescent="0.3"/>
    <row r="39" s="15" customFormat="1" x14ac:dyDescent="0.3"/>
    <row r="40" s="15" customFormat="1" x14ac:dyDescent="0.3"/>
    <row r="41" s="15" customFormat="1" x14ac:dyDescent="0.3"/>
    <row r="42" s="15" customFormat="1" x14ac:dyDescent="0.3"/>
    <row r="43" s="15" customFormat="1" x14ac:dyDescent="0.3"/>
    <row r="44" s="15" customFormat="1" x14ac:dyDescent="0.3"/>
    <row r="45" s="15" customFormat="1" x14ac:dyDescent="0.3"/>
    <row r="46" s="15" customFormat="1" x14ac:dyDescent="0.3"/>
    <row r="47" s="15" customFormat="1" x14ac:dyDescent="0.3"/>
    <row r="48" s="15" customFormat="1" x14ac:dyDescent="0.3"/>
    <row r="49" s="15" customFormat="1" x14ac:dyDescent="0.3"/>
    <row r="50" s="15" customFormat="1" x14ac:dyDescent="0.3"/>
    <row r="51" s="15" customFormat="1" x14ac:dyDescent="0.3"/>
    <row r="52" s="15" customFormat="1" x14ac:dyDescent="0.3"/>
    <row r="53" s="15" customFormat="1" x14ac:dyDescent="0.3"/>
    <row r="54" s="15" customFormat="1" x14ac:dyDescent="0.3"/>
    <row r="55" s="15" customFormat="1" x14ac:dyDescent="0.3"/>
    <row r="56" s="15" customFormat="1" x14ac:dyDescent="0.3"/>
    <row r="57" s="15" customFormat="1" x14ac:dyDescent="0.3"/>
    <row r="58" s="15" customFormat="1" x14ac:dyDescent="0.3"/>
    <row r="59" s="15" customFormat="1" x14ac:dyDescent="0.3"/>
    <row r="60" s="15" customFormat="1" x14ac:dyDescent="0.3"/>
    <row r="61" s="15" customFormat="1" x14ac:dyDescent="0.3"/>
    <row r="62" s="15" customFormat="1" x14ac:dyDescent="0.3"/>
    <row r="63" s="15" customFormat="1" x14ac:dyDescent="0.3"/>
    <row r="64" s="15" customFormat="1" x14ac:dyDescent="0.3"/>
    <row r="65" s="15" customFormat="1" x14ac:dyDescent="0.3"/>
    <row r="66" s="15" customFormat="1" x14ac:dyDescent="0.3"/>
    <row r="67" s="15" customFormat="1" x14ac:dyDescent="0.3"/>
    <row r="68" s="15" customFormat="1" x14ac:dyDescent="0.3"/>
    <row r="69" s="15" customFormat="1" x14ac:dyDescent="0.3"/>
    <row r="70" s="15" customFormat="1" x14ac:dyDescent="0.3"/>
    <row r="71" s="15" customFormat="1" x14ac:dyDescent="0.3"/>
    <row r="72" s="15" customFormat="1" x14ac:dyDescent="0.3"/>
    <row r="73" s="15" customFormat="1" x14ac:dyDescent="0.3"/>
    <row r="74" s="15" customFormat="1" x14ac:dyDescent="0.3"/>
    <row r="75" s="15" customFormat="1" x14ac:dyDescent="0.3"/>
    <row r="76" s="15" customFormat="1" x14ac:dyDescent="0.3"/>
    <row r="77" s="15" customFormat="1" x14ac:dyDescent="0.3"/>
    <row r="78" s="15" customFormat="1" x14ac:dyDescent="0.3"/>
    <row r="79" s="15" customFormat="1" x14ac:dyDescent="0.3"/>
    <row r="80" s="15" customFormat="1" x14ac:dyDescent="0.3"/>
    <row r="81" s="15" customFormat="1" x14ac:dyDescent="0.3"/>
    <row r="82" s="15" customFormat="1" x14ac:dyDescent="0.3"/>
    <row r="83" s="15" customFormat="1" x14ac:dyDescent="0.3"/>
    <row r="84" s="15" customFormat="1" x14ac:dyDescent="0.3"/>
    <row r="85" s="15" customFormat="1" x14ac:dyDescent="0.3"/>
    <row r="86" s="15" customFormat="1" x14ac:dyDescent="0.3"/>
    <row r="87" s="15" customFormat="1" x14ac:dyDescent="0.3"/>
    <row r="88" s="15" customFormat="1" x14ac:dyDescent="0.3"/>
    <row r="89" s="15" customFormat="1" x14ac:dyDescent="0.3"/>
    <row r="90" s="15" customFormat="1" x14ac:dyDescent="0.3"/>
    <row r="91" s="15" customFormat="1" x14ac:dyDescent="0.3"/>
    <row r="92" s="15" customFormat="1" x14ac:dyDescent="0.3"/>
    <row r="93" s="15" customFormat="1" x14ac:dyDescent="0.3"/>
    <row r="94" s="15" customFormat="1" x14ac:dyDescent="0.3"/>
    <row r="95" s="15" customFormat="1" x14ac:dyDescent="0.3"/>
    <row r="96" s="15" customFormat="1" x14ac:dyDescent="0.3"/>
    <row r="97" s="15" customFormat="1" x14ac:dyDescent="0.3"/>
    <row r="98" s="15" customFormat="1" x14ac:dyDescent="0.3"/>
    <row r="99" s="15" customFormat="1" x14ac:dyDescent="0.3"/>
    <row r="100" s="15" customFormat="1" x14ac:dyDescent="0.3"/>
    <row r="101" s="15" customFormat="1" x14ac:dyDescent="0.3"/>
    <row r="102" s="15" customFormat="1" x14ac:dyDescent="0.3"/>
    <row r="103" s="15" customFormat="1" x14ac:dyDescent="0.3"/>
    <row r="104" s="15" customFormat="1" x14ac:dyDescent="0.3"/>
    <row r="105" s="15" customFormat="1" x14ac:dyDescent="0.3"/>
  </sheetData>
  <mergeCells count="2">
    <mergeCell ref="A1:E1"/>
    <mergeCell ref="A2:E2"/>
  </mergeCells>
  <conditionalFormatting sqref="C4:C15">
    <cfRule type="cellIs" dxfId="1" priority="1" operator="equal">
      <formula>"Erledigt"</formula>
    </cfRule>
    <cfRule type="cellIs" dxfId="0" priority="2" operator="equal">
      <formula>"In Arbeit"</formula>
    </cfRule>
  </conditionalFormatting>
  <dataValidations count="1">
    <dataValidation type="list" allowBlank="1" sqref="C4:C15" xr:uid="{4F9D1EF5-3402-483E-8121-33FBAB2472B4}">
      <formula1>"Offen,In Arbeit,Erledigt,n. z."</formula1>
      <formula2>0</formula2>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Anleitung</vt:lpstr>
      <vt:lpstr>Fördermittelrecherche</vt:lpstr>
      <vt:lpstr>Antragscheck</vt:lpstr>
      <vt:lpstr>Kosten- und Finanzierungsplan</vt:lpstr>
      <vt:lpstr>Nach der Zusage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Villinger</dc:creator>
  <cp:lastModifiedBy>Kim Villinger</cp:lastModifiedBy>
  <dcterms:created xsi:type="dcterms:W3CDTF">2015-06-05T18:19:34Z</dcterms:created>
  <dcterms:modified xsi:type="dcterms:W3CDTF">2026-08-28T11:41:46Z</dcterms:modified>
</cp:coreProperties>
</file>